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05 FLUJO_EFECTIVO DEFINITIVO" sheetId="1" r:id="rId1"/>
    <sheet name="Hoja1" sheetId="2" r:id="rId2"/>
  </sheets>
  <definedNames>
    <definedName name="_xlnm.Print_Area" localSheetId="0">'05 FLUJO_EFECTIVO DEFINITIVO'!$A$1:$D$76</definedName>
    <definedName name="_xlnm.Print_Titles" localSheetId="0">'05 FLUJO_EFECTIVO DEFINITIVO'!$A:$D,'05 FLUJO_EFECTIVO DEFINITIVO'!$4:$4</definedName>
  </definedNames>
  <calcPr fullCalcOnLoad="1"/>
</workbook>
</file>

<file path=xl/sharedStrings.xml><?xml version="1.0" encoding="utf-8"?>
<sst xmlns="http://schemas.openxmlformats.org/spreadsheetml/2006/main" count="58" uniqueCount="50">
  <si>
    <t>"Bajo protesta de decir verdad declaramos que los Estados Financieros y sus Notas, son razonablemente correctos y son responsabilidad del emisor"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</si>
  <si>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</si>
  <si>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</si>
  <si>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</si>
  <si>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Financiamiento</t>
  </si>
  <si>
    <t>Otras Aplicaciones de Financiamiento</t>
  </si>
  <si>
    <t>Externo</t>
  </si>
  <si>
    <t>Interno</t>
  </si>
  <si>
    <t>Servicios de la Deuda</t>
  </si>
  <si>
    <t>Aplicación</t>
  </si>
  <si>
    <t xml:space="preserve">   Otros Orígenes de Financiamiento</t>
  </si>
  <si>
    <t>Endeudamiento Neto</t>
  </si>
  <si>
    <t>Origen</t>
  </si>
  <si>
    <t>Flujo de Efectivo de las Actividades de Financiamiento</t>
  </si>
  <si>
    <t>Flujos Netos de Efectivo por Actividades de Inversión</t>
  </si>
  <si>
    <t>Otras Aplicaciones de Inversión</t>
  </si>
  <si>
    <t>Bienes Muebles</t>
  </si>
  <si>
    <t>Bienes Inmuebles, Infraestructura y Construcciones en Proceso</t>
  </si>
  <si>
    <t>Otros Orígenes de Inversión</t>
  </si>
  <si>
    <t xml:space="preserve">Flujos de Efectivo de las Actividades de Inversión </t>
  </si>
  <si>
    <t>Flujos Netos de Efectivo por Actividades de Operación</t>
  </si>
  <si>
    <t>Otras Aplicaciones de Operación</t>
  </si>
  <si>
    <t>Convenios</t>
  </si>
  <si>
    <t>Aportaciones</t>
  </si>
  <si>
    <t xml:space="preserve">Participaciones 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</si>
  <si>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</si>
  <si>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</si>
  <si>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</si>
  <si>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</si>
  <si>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</si>
  <si>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</si>
  <si>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 xml:space="preserve">Subsidios y Subvenciones 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</si>
  <si>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</si>
  <si>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</si>
  <si>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</si>
  <si>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</si>
  <si>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</si>
  <si>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Orígenes de Operación</t>
  </si>
  <si>
    <t>Transferencias, Asignaciones y Subsidios y Otras Ayudas</t>
  </si>
  <si>
    <t>Participaciones y Aportaciones</t>
  </si>
  <si>
    <t>Ingresos no Comprendidos en las Fracciones de la Ley de Ingresos Causados en Ejercicios Fiscales Anteriores Pendientes de Liquidación o Pago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</si>
  <si>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</si>
  <si>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</si>
  <si>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</si>
  <si>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</si>
  <si>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</si>
  <si>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</si>
  <si>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</si>
  <si>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>Flujos de Efectivo de las Actividades de Operación</t>
  </si>
  <si>
    <t>Concepto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</si>
</sst>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7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22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7"/>
      <color theme="1"/>
      <name val="Arial"/>
      <family val="2"/>
    </font>
    <font>
      <sz val="8"/>
      <color theme="1"/>
      <name val="Calibri"/>
      <family val="2"/>
    </font>
    <font>
      <b/>
      <sz val="10"/>
      <color theme="0" tint="-0.0499799996614456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426A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3" fontId="42" fillId="0" borderId="0" xfId="0" applyNumberFormat="1" applyFont="1" applyBorder="1" applyAlignment="1">
      <alignment/>
    </xf>
    <xf numFmtId="0" fontId="44" fillId="0" borderId="12" xfId="0" applyFont="1" applyBorder="1" applyAlignment="1">
      <alignment vertical="center"/>
    </xf>
    <xf numFmtId="0" fontId="42" fillId="0" borderId="13" xfId="0" applyFont="1" applyBorder="1" applyAlignment="1">
      <alignment/>
    </xf>
    <xf numFmtId="0" fontId="45" fillId="0" borderId="12" xfId="0" applyFont="1" applyBorder="1" applyAlignment="1">
      <alignment vertical="center"/>
    </xf>
    <xf numFmtId="0" fontId="42" fillId="0" borderId="13" xfId="0" applyFont="1" applyBorder="1" applyAlignment="1">
      <alignment horizontal="left"/>
    </xf>
    <xf numFmtId="0" fontId="42" fillId="0" borderId="12" xfId="0" applyFont="1" applyFill="1" applyBorder="1" applyAlignment="1">
      <alignment vertical="center"/>
    </xf>
    <xf numFmtId="0" fontId="42" fillId="0" borderId="12" xfId="0" applyFont="1" applyBorder="1" applyAlignment="1">
      <alignment horizontal="justify" vertical="center"/>
    </xf>
    <xf numFmtId="0" fontId="42" fillId="0" borderId="13" xfId="0" applyFont="1" applyBorder="1" applyAlignment="1">
      <alignment horizontal="justify" vertical="center"/>
    </xf>
    <xf numFmtId="0" fontId="45" fillId="0" borderId="13" xfId="0" applyFont="1" applyBorder="1" applyAlignment="1">
      <alignment vertical="center"/>
    </xf>
    <xf numFmtId="3" fontId="42" fillId="0" borderId="0" xfId="0" applyNumberFormat="1" applyFont="1" applyAlignment="1">
      <alignment/>
    </xf>
    <xf numFmtId="0" fontId="44" fillId="0" borderId="10" xfId="0" applyFont="1" applyBorder="1" applyAlignment="1">
      <alignment vertical="center"/>
    </xf>
    <xf numFmtId="0" fontId="42" fillId="0" borderId="0" xfId="0" applyFont="1" applyBorder="1" applyAlignment="1">
      <alignment/>
    </xf>
    <xf numFmtId="43" fontId="42" fillId="0" borderId="0" xfId="48" applyFont="1" applyAlignment="1">
      <alignment/>
    </xf>
    <xf numFmtId="0" fontId="43" fillId="0" borderId="0" xfId="0" applyFont="1" applyAlignment="1">
      <alignment horizontal="center" vertical="center" wrapText="1"/>
    </xf>
    <xf numFmtId="3" fontId="45" fillId="0" borderId="14" xfId="0" applyNumberFormat="1" applyFont="1" applyBorder="1" applyAlignment="1">
      <alignment/>
    </xf>
    <xf numFmtId="3" fontId="42" fillId="0" borderId="14" xfId="0" applyNumberFormat="1" applyFont="1" applyBorder="1" applyAlignment="1">
      <alignment/>
    </xf>
    <xf numFmtId="3" fontId="45" fillId="0" borderId="14" xfId="0" applyNumberFormat="1" applyFont="1" applyFill="1" applyBorder="1" applyAlignment="1">
      <alignment/>
    </xf>
    <xf numFmtId="3" fontId="42" fillId="0" borderId="14" xfId="0" applyNumberFormat="1" applyFont="1" applyFill="1" applyBorder="1" applyAlignment="1">
      <alignment/>
    </xf>
    <xf numFmtId="3" fontId="45" fillId="0" borderId="15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3" fontId="45" fillId="0" borderId="0" xfId="0" applyNumberFormat="1" applyFont="1" applyAlignment="1">
      <alignment/>
    </xf>
    <xf numFmtId="43" fontId="47" fillId="0" borderId="0" xfId="48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1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13" xfId="0" applyFont="1" applyBorder="1" applyAlignment="1">
      <alignment/>
    </xf>
    <xf numFmtId="3" fontId="42" fillId="0" borderId="15" xfId="0" applyNumberFormat="1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Moneda 3" xfId="52"/>
    <cellStyle name="Neutral" xfId="53"/>
    <cellStyle name="Normal 2" xfId="54"/>
    <cellStyle name="Normal 3" xfId="55"/>
    <cellStyle name="Normal 4" xfId="56"/>
    <cellStyle name="Normal 4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142875</xdr:rowOff>
    </xdr:from>
    <xdr:to>
      <xdr:col>1</xdr:col>
      <xdr:colOff>2457450</xdr:colOff>
      <xdr:row>75</xdr:row>
      <xdr:rowOff>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0" y="11896725"/>
          <a:ext cx="28765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GUILLERMO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MENDOZA CAVAZOS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2990850</xdr:colOff>
      <xdr:row>71</xdr:row>
      <xdr:rowOff>133350</xdr:rowOff>
    </xdr:from>
    <xdr:to>
      <xdr:col>1</xdr:col>
      <xdr:colOff>5953125</xdr:colOff>
      <xdr:row>75</xdr:row>
      <xdr:rowOff>76200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3409950" y="11887200"/>
          <a:ext cx="29622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ENCARGADO DEL DESPACHO DE LA SECRETARIA DE FINANZAS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FRANKLIN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HUERTA CASTRO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6296025</xdr:colOff>
      <xdr:row>70</xdr:row>
      <xdr:rowOff>95250</xdr:rowOff>
    </xdr:from>
    <xdr:to>
      <xdr:col>4</xdr:col>
      <xdr:colOff>0</xdr:colOff>
      <xdr:row>75</xdr:row>
      <xdr:rowOff>95250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6715125" y="11687175"/>
          <a:ext cx="25241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ÓRGANO INTERNO DE CONTROL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HUMBERTO DE LA GARZA ALMAZAN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99"/>
  <sheetViews>
    <sheetView tabSelected="1" zoomScale="98" zoomScaleNormal="98" zoomScalePageLayoutView="106" workbookViewId="0" topLeftCell="A4">
      <selection activeCell="N67" sqref="N67"/>
    </sheetView>
  </sheetViews>
  <sheetFormatPr defaultColWidth="11.421875" defaultRowHeight="15"/>
  <cols>
    <col min="1" max="1" width="6.28125" style="1" bestFit="1" customWidth="1"/>
    <col min="2" max="2" width="101.8515625" style="1" customWidth="1"/>
    <col min="3" max="3" width="17.421875" style="1" bestFit="1" customWidth="1"/>
    <col min="4" max="4" width="13.00390625" style="1" customWidth="1"/>
    <col min="5" max="5" width="11.421875" style="1" customWidth="1"/>
    <col min="6" max="6" width="14.421875" style="1" bestFit="1" customWidth="1"/>
    <col min="7" max="7" width="11.421875" style="1" customWidth="1"/>
    <col min="8" max="8" width="15.8515625" style="1" bestFit="1" customWidth="1"/>
    <col min="9" max="16384" width="11.421875" style="1" customWidth="1"/>
  </cols>
  <sheetData>
    <row r="4" spans="1:5" ht="17.25" customHeight="1">
      <c r="A4" s="34"/>
      <c r="B4" s="35" t="s">
        <v>49</v>
      </c>
      <c r="C4" s="36">
        <v>2022</v>
      </c>
      <c r="D4" s="36">
        <v>2021</v>
      </c>
      <c r="E4" s="17"/>
    </row>
    <row r="5" spans="1:5" ht="12.75">
      <c r="A5" s="8"/>
      <c r="B5" s="9" t="s">
        <v>48</v>
      </c>
      <c r="C5" s="21"/>
      <c r="D5" s="21"/>
      <c r="E5" s="17"/>
    </row>
    <row r="6" spans="1:5" ht="12.75">
      <c r="A6" s="8"/>
      <c r="B6" s="9" t="s">
        <v>12</v>
      </c>
      <c r="C6" s="22">
        <f>SUM(C7:C17)</f>
        <v>2210638292</v>
      </c>
      <c r="D6" s="22">
        <f>SUM(D7:D17)</f>
        <v>4204396217</v>
      </c>
      <c r="E6" s="17"/>
    </row>
    <row r="7" spans="1:5" ht="12.75">
      <c r="A7" s="10"/>
      <c r="B7" s="12" t="s">
        <v>47</v>
      </c>
      <c r="C7" s="23"/>
      <c r="D7" s="23"/>
      <c r="E7" s="17"/>
    </row>
    <row r="8" spans="1:5" ht="12.75" customHeight="1">
      <c r="A8" s="13"/>
      <c r="B8" s="12" t="s">
        <v>46</v>
      </c>
      <c r="C8" s="23"/>
      <c r="D8" s="23"/>
      <c r="E8" s="17"/>
    </row>
    <row r="9" spans="1:5" ht="12.75" customHeight="1">
      <c r="A9" s="13"/>
      <c r="B9" s="12" t="s">
        <v>45</v>
      </c>
      <c r="C9" s="23"/>
      <c r="D9" s="23"/>
      <c r="E9" s="17"/>
    </row>
    <row r="10" spans="1:5" ht="12.75" customHeight="1">
      <c r="A10" s="13"/>
      <c r="B10" s="12" t="s">
        <v>44</v>
      </c>
      <c r="C10" s="23"/>
      <c r="D10" s="23"/>
      <c r="E10" s="17"/>
    </row>
    <row r="11" spans="1:5" ht="12.75" customHeight="1">
      <c r="A11" s="13"/>
      <c r="B11" s="12" t="s">
        <v>43</v>
      </c>
      <c r="C11" s="23"/>
      <c r="D11" s="23"/>
      <c r="E11" s="17"/>
    </row>
    <row r="12" spans="1:5" ht="12.75" customHeight="1">
      <c r="A12" s="13"/>
      <c r="B12" s="12" t="s">
        <v>42</v>
      </c>
      <c r="C12" s="23">
        <v>188032816</v>
      </c>
      <c r="D12" s="23">
        <v>375006458</v>
      </c>
      <c r="E12" s="17"/>
    </row>
    <row r="13" spans="1:5" ht="12.75" customHeight="1">
      <c r="A13" s="13"/>
      <c r="B13" s="12" t="s">
        <v>41</v>
      </c>
      <c r="C13" s="23"/>
      <c r="D13" s="23"/>
      <c r="E13" s="17"/>
    </row>
    <row r="14" spans="1:5" ht="25.5">
      <c r="A14" s="13"/>
      <c r="B14" s="12" t="s">
        <v>40</v>
      </c>
      <c r="C14" s="23"/>
      <c r="D14" s="23"/>
      <c r="E14" s="17"/>
    </row>
    <row r="15" spans="1:5" ht="12.75" customHeight="1">
      <c r="A15" s="13"/>
      <c r="B15" s="12" t="s">
        <v>39</v>
      </c>
      <c r="C15" s="23">
        <v>1922823427</v>
      </c>
      <c r="D15" s="23">
        <v>3672487735</v>
      </c>
      <c r="E15" s="17"/>
    </row>
    <row r="16" spans="1:5" ht="12.75" customHeight="1">
      <c r="A16" s="13"/>
      <c r="B16" s="12" t="s">
        <v>38</v>
      </c>
      <c r="C16" s="23"/>
      <c r="D16" s="23"/>
      <c r="E16" s="17"/>
    </row>
    <row r="17" spans="1:5" ht="12.75" customHeight="1">
      <c r="A17" s="13"/>
      <c r="B17" s="12" t="s">
        <v>37</v>
      </c>
      <c r="C17" s="23">
        <v>99782049</v>
      </c>
      <c r="D17" s="23">
        <f>156993824-91800</f>
        <v>156902024</v>
      </c>
      <c r="E17" s="17"/>
    </row>
    <row r="18" spans="1:5" s="31" customFormat="1" ht="12.75" customHeight="1">
      <c r="A18" s="14"/>
      <c r="B18" s="9" t="s">
        <v>9</v>
      </c>
      <c r="C18" s="22">
        <f>SUM(C19:C34)</f>
        <v>2088749683</v>
      </c>
      <c r="D18" s="22">
        <f>SUM(D19:D34)</f>
        <v>4074193133</v>
      </c>
      <c r="E18" s="30"/>
    </row>
    <row r="19" spans="1:5" ht="12.75" customHeight="1">
      <c r="A19" s="13"/>
      <c r="B19" s="12" t="s">
        <v>36</v>
      </c>
      <c r="C19" s="23">
        <v>1591041103</v>
      </c>
      <c r="D19" s="23">
        <v>3232628227</v>
      </c>
      <c r="E19" s="17"/>
    </row>
    <row r="20" spans="1:5" ht="12.75" customHeight="1">
      <c r="A20" s="13"/>
      <c r="B20" s="12" t="s">
        <v>35</v>
      </c>
      <c r="C20" s="23">
        <v>33576100</v>
      </c>
      <c r="D20" s="23">
        <v>86984663</v>
      </c>
      <c r="E20" s="17"/>
    </row>
    <row r="21" spans="1:5" ht="12.75" customHeight="1">
      <c r="A21" s="13"/>
      <c r="B21" s="12" t="s">
        <v>34</v>
      </c>
      <c r="C21" s="23">
        <v>402302339</v>
      </c>
      <c r="D21" s="23">
        <v>606000240</v>
      </c>
      <c r="E21" s="17"/>
    </row>
    <row r="22" spans="1:5" ht="12.75" customHeight="1">
      <c r="A22" s="13"/>
      <c r="B22" s="12" t="s">
        <v>33</v>
      </c>
      <c r="C22" s="23"/>
      <c r="D22" s="23"/>
      <c r="E22" s="17"/>
    </row>
    <row r="23" spans="1:5" ht="12.75" customHeight="1">
      <c r="A23" s="13"/>
      <c r="B23" s="12" t="s">
        <v>32</v>
      </c>
      <c r="C23" s="23"/>
      <c r="D23" s="23"/>
      <c r="E23" s="17"/>
    </row>
    <row r="24" spans="1:5" ht="12.75" customHeight="1">
      <c r="A24" s="13"/>
      <c r="B24" s="12" t="s">
        <v>31</v>
      </c>
      <c r="C24" s="23"/>
      <c r="D24" s="23"/>
      <c r="E24" s="17"/>
    </row>
    <row r="25" spans="1:5" ht="12.75" customHeight="1">
      <c r="A25" s="13"/>
      <c r="B25" s="12" t="s">
        <v>30</v>
      </c>
      <c r="C25" s="23">
        <v>40457494</v>
      </c>
      <c r="D25" s="23">
        <v>109500633</v>
      </c>
      <c r="E25" s="17"/>
    </row>
    <row r="26" spans="1:5" ht="12.75" customHeight="1">
      <c r="A26" s="13"/>
      <c r="B26" s="12" t="s">
        <v>29</v>
      </c>
      <c r="C26" s="23"/>
      <c r="D26" s="23"/>
      <c r="E26" s="17"/>
    </row>
    <row r="27" spans="1:5" ht="12.75" customHeight="1">
      <c r="A27" s="13"/>
      <c r="B27" s="12" t="s">
        <v>28</v>
      </c>
      <c r="C27" s="23"/>
      <c r="D27" s="23"/>
      <c r="E27" s="17"/>
    </row>
    <row r="28" spans="1:5" ht="12.75" customHeight="1">
      <c r="A28" s="13"/>
      <c r="B28" s="12" t="s">
        <v>27</v>
      </c>
      <c r="C28" s="23"/>
      <c r="D28" s="23"/>
      <c r="E28" s="17"/>
    </row>
    <row r="29" spans="1:5" ht="12.75" customHeight="1">
      <c r="A29" s="13"/>
      <c r="B29" s="12" t="s">
        <v>26</v>
      </c>
      <c r="C29" s="23"/>
      <c r="D29" s="23"/>
      <c r="E29" s="17"/>
    </row>
    <row r="30" spans="1:5" ht="12.75" customHeight="1">
      <c r="A30" s="13"/>
      <c r="B30" s="12" t="s">
        <v>25</v>
      </c>
      <c r="C30" s="23">
        <v>19353105</v>
      </c>
      <c r="D30" s="23">
        <v>36154347</v>
      </c>
      <c r="E30" s="17"/>
    </row>
    <row r="31" spans="1:5" ht="12.75" customHeight="1">
      <c r="A31" s="13"/>
      <c r="B31" s="12" t="s">
        <v>24</v>
      </c>
      <c r="C31" s="23"/>
      <c r="D31" s="23"/>
      <c r="E31" s="17"/>
    </row>
    <row r="32" spans="1:5" ht="12.75" customHeight="1">
      <c r="A32" s="13"/>
      <c r="B32" s="12" t="s">
        <v>23</v>
      </c>
      <c r="C32" s="23"/>
      <c r="D32" s="23"/>
      <c r="E32" s="17"/>
    </row>
    <row r="33" spans="1:5" ht="12.75" customHeight="1">
      <c r="A33" s="13"/>
      <c r="B33" s="12" t="s">
        <v>22</v>
      </c>
      <c r="C33" s="23"/>
      <c r="D33" s="23"/>
      <c r="E33" s="17"/>
    </row>
    <row r="34" spans="1:5" ht="12.75" customHeight="1">
      <c r="A34" s="13"/>
      <c r="B34" s="12" t="s">
        <v>21</v>
      </c>
      <c r="C34" s="23">
        <v>2019542</v>
      </c>
      <c r="D34" s="23">
        <v>2925023</v>
      </c>
      <c r="E34" s="17"/>
    </row>
    <row r="35" spans="1:5" s="31" customFormat="1" ht="12.75">
      <c r="A35" s="32"/>
      <c r="B35" s="7" t="s">
        <v>20</v>
      </c>
      <c r="C35" s="22">
        <f>SUM(C6-C18)</f>
        <v>121888609</v>
      </c>
      <c r="D35" s="22">
        <f>SUM(D6-D18)</f>
        <v>130203084</v>
      </c>
      <c r="E35" s="30"/>
    </row>
    <row r="36" spans="1:5" ht="12.75">
      <c r="A36" s="8"/>
      <c r="B36" s="5"/>
      <c r="C36" s="23"/>
      <c r="D36" s="23"/>
      <c r="E36" s="17"/>
    </row>
    <row r="37" spans="1:5" ht="12.75">
      <c r="A37" s="8"/>
      <c r="B37" s="9" t="s">
        <v>19</v>
      </c>
      <c r="C37" s="23"/>
      <c r="D37" s="23"/>
      <c r="E37" s="17"/>
    </row>
    <row r="38" spans="1:5" ht="11.25" customHeight="1">
      <c r="A38" s="8"/>
      <c r="B38" s="9"/>
      <c r="C38" s="23"/>
      <c r="D38" s="23"/>
      <c r="E38" s="17"/>
    </row>
    <row r="39" spans="1:5" ht="12.75">
      <c r="A39" s="8"/>
      <c r="B39" s="9" t="s">
        <v>12</v>
      </c>
      <c r="C39" s="23">
        <f>SUM(C40:C42)</f>
        <v>473705</v>
      </c>
      <c r="D39" s="23">
        <f>SUM(D40:D42)</f>
        <v>91800</v>
      </c>
      <c r="E39" s="17"/>
    </row>
    <row r="40" spans="1:5" ht="12.75">
      <c r="A40" s="10"/>
      <c r="B40" s="11" t="s">
        <v>17</v>
      </c>
      <c r="C40" s="23"/>
      <c r="D40" s="23"/>
      <c r="E40" s="17"/>
    </row>
    <row r="41" spans="1:5" ht="12.75">
      <c r="A41" s="10"/>
      <c r="B41" s="5" t="s">
        <v>16</v>
      </c>
      <c r="C41" s="23">
        <v>473705</v>
      </c>
      <c r="D41" s="23">
        <v>91800</v>
      </c>
      <c r="E41" s="17"/>
    </row>
    <row r="42" spans="1:5" ht="12.75">
      <c r="A42" s="29"/>
      <c r="B42" s="3" t="s">
        <v>18</v>
      </c>
      <c r="C42" s="33"/>
      <c r="D42" s="33"/>
      <c r="E42" s="17"/>
    </row>
    <row r="43" spans="1:5" ht="12.75">
      <c r="A43" s="8"/>
      <c r="B43" s="5"/>
      <c r="C43" s="23"/>
      <c r="D43" s="23"/>
      <c r="E43" s="17"/>
    </row>
    <row r="44" spans="1:5" ht="12.75">
      <c r="A44" s="8"/>
      <c r="B44" s="9" t="s">
        <v>9</v>
      </c>
      <c r="C44" s="23">
        <f>SUM(C45:C47)</f>
        <v>85664825</v>
      </c>
      <c r="D44" s="23">
        <f>SUM(D45:D47)</f>
        <v>147033679</v>
      </c>
      <c r="E44" s="17"/>
    </row>
    <row r="45" spans="1:5" ht="12.75">
      <c r="A45" s="10"/>
      <c r="B45" s="5" t="s">
        <v>17</v>
      </c>
      <c r="C45" s="23">
        <v>58086518</v>
      </c>
      <c r="D45" s="23">
        <f>70548579-2004481</f>
        <v>68544098</v>
      </c>
      <c r="E45" s="17"/>
    </row>
    <row r="46" spans="1:5" ht="12.75">
      <c r="A46" s="10"/>
      <c r="B46" s="5" t="s">
        <v>16</v>
      </c>
      <c r="C46" s="23">
        <v>27549460</v>
      </c>
      <c r="D46" s="23">
        <v>76004673</v>
      </c>
      <c r="E46" s="17"/>
    </row>
    <row r="47" spans="1:6" ht="12.75">
      <c r="A47" s="8"/>
      <c r="B47" s="5" t="s">
        <v>15</v>
      </c>
      <c r="C47" s="23">
        <v>28847</v>
      </c>
      <c r="D47" s="23">
        <v>2484908</v>
      </c>
      <c r="E47" s="17"/>
      <c r="F47" s="15"/>
    </row>
    <row r="48" spans="1:6" ht="12.75">
      <c r="A48" s="8"/>
      <c r="B48" s="7" t="s">
        <v>14</v>
      </c>
      <c r="C48" s="23">
        <f>SUM(C39-C44)</f>
        <v>-85191120</v>
      </c>
      <c r="D48" s="23">
        <f>SUM(D39-D44)</f>
        <v>-146941879</v>
      </c>
      <c r="E48" s="17"/>
      <c r="F48" s="18"/>
    </row>
    <row r="49" spans="1:5" ht="12.75">
      <c r="A49" s="8"/>
      <c r="B49" s="5"/>
      <c r="C49" s="23"/>
      <c r="D49" s="23"/>
      <c r="E49" s="17"/>
    </row>
    <row r="50" spans="1:5" ht="12.75">
      <c r="A50" s="8"/>
      <c r="B50" s="9" t="s">
        <v>13</v>
      </c>
      <c r="C50" s="23"/>
      <c r="D50" s="23"/>
      <c r="E50" s="17"/>
    </row>
    <row r="51" spans="1:5" ht="12.75">
      <c r="A51" s="8"/>
      <c r="B51" s="9" t="s">
        <v>12</v>
      </c>
      <c r="C51" s="23">
        <f>SUM(C52:C55)</f>
        <v>397513138</v>
      </c>
      <c r="D51" s="23">
        <f>SUM(D52:D55)</f>
        <v>653502650.4</v>
      </c>
      <c r="E51" s="17"/>
    </row>
    <row r="52" spans="1:5" ht="12.75">
      <c r="A52" s="8"/>
      <c r="B52" s="5" t="s">
        <v>11</v>
      </c>
      <c r="C52" s="23"/>
      <c r="D52" s="23"/>
      <c r="E52" s="17"/>
    </row>
    <row r="53" spans="1:5" ht="12.75">
      <c r="A53" s="8"/>
      <c r="B53" s="5" t="s">
        <v>7</v>
      </c>
      <c r="C53" s="23"/>
      <c r="D53" s="23"/>
      <c r="E53" s="17"/>
    </row>
    <row r="54" spans="1:5" ht="12.75">
      <c r="A54" s="8"/>
      <c r="B54" s="5" t="s">
        <v>6</v>
      </c>
      <c r="C54" s="23"/>
      <c r="D54" s="23"/>
      <c r="E54" s="17"/>
    </row>
    <row r="55" spans="1:5" ht="12.75">
      <c r="A55" s="8"/>
      <c r="B55" s="5" t="s">
        <v>10</v>
      </c>
      <c r="C55" s="23">
        <f>12634+34804949+5682845+21901393+780872+130063265+36017114+11308217+1915752+154681142+344955</f>
        <v>397513138</v>
      </c>
      <c r="D55" s="23">
        <f>80279536.7+17187.65+2858880.17+10785017.22+4987602.4+22379764.18+382046.55+7210425.4+524602190.13</f>
        <v>653502650.4</v>
      </c>
      <c r="E55" s="17"/>
    </row>
    <row r="56" spans="1:5" ht="12.75">
      <c r="A56" s="8"/>
      <c r="B56" s="5"/>
      <c r="C56" s="23"/>
      <c r="D56" s="23"/>
      <c r="E56" s="17"/>
    </row>
    <row r="57" spans="1:5" ht="12.75">
      <c r="A57" s="8"/>
      <c r="B57" s="9" t="s">
        <v>9</v>
      </c>
      <c r="C57" s="23">
        <f>SUM(C58:C61)</f>
        <v>343466388.73</v>
      </c>
      <c r="D57" s="23">
        <f>SUM(D58:D61)</f>
        <v>210732170.12</v>
      </c>
      <c r="E57" s="17"/>
    </row>
    <row r="58" spans="1:5" ht="12.75">
      <c r="A58" s="8"/>
      <c r="B58" s="5" t="s">
        <v>8</v>
      </c>
      <c r="C58" s="23"/>
      <c r="D58" s="23"/>
      <c r="E58" s="17"/>
    </row>
    <row r="59" spans="1:5" ht="12.75">
      <c r="A59" s="8"/>
      <c r="B59" s="5" t="s">
        <v>7</v>
      </c>
      <c r="C59" s="23"/>
      <c r="D59" s="23"/>
      <c r="E59" s="17"/>
    </row>
    <row r="60" spans="1:5" ht="12.75">
      <c r="A60" s="8"/>
      <c r="B60" s="5" t="s">
        <v>6</v>
      </c>
      <c r="C60" s="23"/>
      <c r="D60" s="23"/>
      <c r="E60" s="17"/>
    </row>
    <row r="61" spans="1:6" ht="12.75">
      <c r="A61" s="8"/>
      <c r="B61" s="5" t="s">
        <v>5</v>
      </c>
      <c r="C61" s="23">
        <f>154680775+133022365+7434711+2574557+4375910+26175465+13889308.73+1308797+4500</f>
        <v>343466388.73</v>
      </c>
      <c r="D61" s="23">
        <f>2021681.9+48111654.67+31771006.35+360392.02+870000+62637.35+88145.7+91625953.77+4987602.4+1673165.6+27276516.65+1883046.71+367</f>
        <v>210732170.12</v>
      </c>
      <c r="E61" s="17"/>
      <c r="F61" s="15"/>
    </row>
    <row r="62" spans="1:5" ht="12.75">
      <c r="A62" s="8"/>
      <c r="B62" s="7" t="s">
        <v>4</v>
      </c>
      <c r="C62" s="23">
        <f>SUM(C51-C57)</f>
        <v>54046749.26999998</v>
      </c>
      <c r="D62" s="23">
        <f>SUM(D51-D57)</f>
        <v>442770480.28</v>
      </c>
      <c r="E62" s="17"/>
    </row>
    <row r="63" spans="1:5" ht="12.75">
      <c r="A63" s="8"/>
      <c r="B63" s="5"/>
      <c r="C63" s="21"/>
      <c r="D63" s="21"/>
      <c r="E63" s="17"/>
    </row>
    <row r="64" spans="1:5" ht="12.75">
      <c r="A64" s="8"/>
      <c r="B64" s="7" t="s">
        <v>3</v>
      </c>
      <c r="C64" s="21">
        <f>C35+C48+C62</f>
        <v>90744238.26999998</v>
      </c>
      <c r="D64" s="21">
        <f>D35+D48+D62</f>
        <v>426031685.28</v>
      </c>
      <c r="E64" s="17"/>
    </row>
    <row r="65" spans="1:5" ht="12.75">
      <c r="A65" s="8"/>
      <c r="B65" s="9"/>
      <c r="C65" s="21"/>
      <c r="D65" s="21"/>
      <c r="E65" s="17"/>
    </row>
    <row r="66" spans="1:5" ht="12.75">
      <c r="A66" s="8"/>
      <c r="B66" s="7" t="s">
        <v>2</v>
      </c>
      <c r="C66" s="20">
        <v>3879380194</v>
      </c>
      <c r="D66" s="20">
        <v>3453348509</v>
      </c>
      <c r="E66" s="17"/>
    </row>
    <row r="67" spans="1:8" ht="12.75">
      <c r="A67" s="4"/>
      <c r="B67" s="16" t="s">
        <v>1</v>
      </c>
      <c r="C67" s="24">
        <f>SUM(C64+C66)</f>
        <v>3970124432.27</v>
      </c>
      <c r="D67" s="24">
        <f>SUM(D64+D66)</f>
        <v>3879380194.2799997</v>
      </c>
      <c r="E67" s="6"/>
      <c r="H67" s="18"/>
    </row>
    <row r="68" spans="1:5" ht="12.75" customHeight="1">
      <c r="A68" s="17"/>
      <c r="B68" s="17"/>
      <c r="C68" s="6"/>
      <c r="D68" s="25"/>
      <c r="E68" s="17"/>
    </row>
    <row r="69" spans="1:5" ht="12.75">
      <c r="A69" s="37" t="s">
        <v>0</v>
      </c>
      <c r="B69" s="37"/>
      <c r="C69" s="37"/>
      <c r="D69" s="37"/>
      <c r="E69" s="17"/>
    </row>
    <row r="70" spans="1:5" ht="12.75">
      <c r="A70" s="28"/>
      <c r="B70" s="17"/>
      <c r="C70" s="27"/>
      <c r="D70" s="25"/>
      <c r="E70" s="17"/>
    </row>
    <row r="71" spans="1:5" ht="12.75">
      <c r="A71" s="28"/>
      <c r="B71" s="17"/>
      <c r="C71" s="27"/>
      <c r="D71" s="25"/>
      <c r="E71" s="17"/>
    </row>
    <row r="72" spans="1:5" ht="12.75">
      <c r="A72" s="28"/>
      <c r="B72" s="17"/>
      <c r="C72" s="27"/>
      <c r="D72" s="25"/>
      <c r="E72" s="17"/>
    </row>
    <row r="73" spans="1:5" ht="12.75">
      <c r="A73" s="28"/>
      <c r="B73" s="17"/>
      <c r="C73" s="27"/>
      <c r="D73" s="25"/>
      <c r="E73" s="17"/>
    </row>
    <row r="74" spans="1:5" ht="12.75">
      <c r="A74" s="28"/>
      <c r="C74" s="26"/>
      <c r="D74" s="15"/>
      <c r="E74" s="15"/>
    </row>
    <row r="75" spans="1:4" ht="69.75" customHeight="1">
      <c r="A75" s="37"/>
      <c r="B75" s="37"/>
      <c r="C75" s="37"/>
      <c r="D75" s="37"/>
    </row>
    <row r="76" spans="1:4" ht="40.5" customHeight="1">
      <c r="A76" s="19"/>
      <c r="B76" s="19"/>
      <c r="C76" s="19"/>
      <c r="D76" s="19"/>
    </row>
    <row r="77" spans="1:4" ht="16.5" customHeight="1">
      <c r="A77" s="19"/>
      <c r="B77" s="19"/>
      <c r="C77" s="19"/>
      <c r="D77" s="19"/>
    </row>
    <row r="78" ht="16.5" customHeight="1"/>
    <row r="79" ht="16.5" customHeight="1"/>
    <row r="80" ht="16.5" customHeight="1"/>
    <row r="81" ht="16.5" customHeight="1"/>
    <row r="83" ht="12.75">
      <c r="C83" s="15"/>
    </row>
    <row r="98" ht="12.75" customHeight="1">
      <c r="E98" s="2"/>
    </row>
    <row r="99" ht="12.75">
      <c r="E99" s="2"/>
    </row>
  </sheetData>
  <sheetProtection/>
  <mergeCells count="2">
    <mergeCell ref="A75:D75"/>
    <mergeCell ref="A69:D69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portrait" scale="65" r:id="rId3"/>
  <headerFooter>
    <oddHeader>&amp;C&amp;18UNIVERSIDAD AUTONOMA DE TAMAULIPAS&amp;14 &amp;11
&amp;12Estado de Flujos de Efectivo 
Del 01 de Enero al 30 de Junio de 2022
05&amp;R&amp;G</oddHeader>
    <oddFooter>&amp;R&amp;P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8:E12"/>
  <sheetViews>
    <sheetView zoomScalePageLayoutView="0" workbookViewId="0" topLeftCell="A1">
      <selection activeCell="E13" sqref="E13"/>
    </sheetView>
  </sheetViews>
  <sheetFormatPr defaultColWidth="11.421875" defaultRowHeight="15"/>
  <sheetData>
    <row r="8" ht="15">
      <c r="E8">
        <v>5939593.13</v>
      </c>
    </row>
    <row r="9" ht="15">
      <c r="E9">
        <v>1585421.63</v>
      </c>
    </row>
    <row r="10" ht="15">
      <c r="E10">
        <v>6511430.43</v>
      </c>
    </row>
    <row r="12" ht="15">
      <c r="E12">
        <f>SUM(E8:E11)</f>
        <v>14036445.19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Homero Guevara Rodriguez</dc:creator>
  <cp:keywords/>
  <dc:description/>
  <cp:lastModifiedBy>Salazar Martell Eduardo</cp:lastModifiedBy>
  <cp:lastPrinted>2022-07-20T20:07:52Z</cp:lastPrinted>
  <dcterms:created xsi:type="dcterms:W3CDTF">2015-02-12T14:35:27Z</dcterms:created>
  <dcterms:modified xsi:type="dcterms:W3CDTF">2022-07-20T20:08:00Z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Grado Académi">
    <vt:lpwstr>Doctorado</vt:lpwstr>
  </property>
  <property fmtid="{D5CDD505-2E9C-101B-9397-08002B2CF9AE}" pid="4" name="Tipo de Actualizaci">
    <vt:lpwstr>Estudiante de Posgrado(Inscripción vigente)</vt:lpwstr>
  </property>
  <property fmtid="{D5CDD505-2E9C-101B-9397-08002B2CF9AE}" pid="5" name="Descripción de la notic">
    <vt:lpwstr/>
  </property>
  <property fmtid="{D5CDD505-2E9C-101B-9397-08002B2CF9AE}" pid="6" name="Lug">
    <vt:lpwstr/>
  </property>
  <property fmtid="{D5CDD505-2E9C-101B-9397-08002B2CF9AE}" pid="7" name="Número de Emplea">
    <vt:lpwstr/>
  </property>
  <property fmtid="{D5CDD505-2E9C-101B-9397-08002B2CF9AE}" pid="8" name="Nombre de la actividad,posgrado o even">
    <vt:lpwstr/>
  </property>
  <property fmtid="{D5CDD505-2E9C-101B-9397-08002B2CF9AE}" pid="9" name="Instituci">
    <vt:lpwstr/>
  </property>
</Properties>
</file>