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147\Cuadernos\Definitivo\INFORMES TRIMESTRALES.-ASE\2025\I TRIMESTRE 2025\"/>
    </mc:Choice>
  </mc:AlternateContent>
  <xr:revisionPtr revIDLastSave="0" documentId="13_ncr:1_{DFA9323A-40E8-4F30-A8B3-FE29AAEC01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Hoja1!$A$1:$G$88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47" i="1"/>
  <c r="F57" i="1" l="1"/>
  <c r="F43" i="1" l="1"/>
  <c r="F19" i="1"/>
  <c r="G63" i="1"/>
  <c r="G59" i="1"/>
  <c r="G57" i="1"/>
  <c r="G53" i="1"/>
  <c r="G46" i="1"/>
  <c r="G41" i="1"/>
  <c r="G50" i="1" s="1"/>
  <c r="F21" i="1" l="1"/>
  <c r="F53" i="1" l="1"/>
  <c r="F59" i="1"/>
  <c r="F46" i="1"/>
  <c r="F64" i="1" l="1"/>
  <c r="F41" i="1" l="1"/>
  <c r="F50" i="1" s="1"/>
  <c r="F9" i="1"/>
  <c r="I39" i="1" l="1"/>
  <c r="F38" i="1"/>
  <c r="F66" i="1" s="1"/>
  <c r="F70" i="1" s="1"/>
</calcChain>
</file>

<file path=xl/sharedStrings.xml><?xml version="1.0" encoding="utf-8"?>
<sst xmlns="http://schemas.openxmlformats.org/spreadsheetml/2006/main" count="71" uniqueCount="63">
  <si>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</si>
  <si>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</si>
  <si>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</si>
  <si>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</si>
  <si>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</si>
  <si>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</si>
  <si>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</si>
  <si>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</si>
  <si>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</si>
  <si>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</si>
  <si>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</si>
  <si>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</si>
  <si>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</si>
  <si>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</si>
  <si>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</si>
  <si>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</si>
  <si>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</si>
  <si>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</si>
  <si>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</si>
  <si>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</si>
  <si>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</si>
  <si>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</si>
  <si>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</si>
  <si>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</si>
  <si>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</si>
  <si>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</si>
  <si>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</si>
  <si>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</si>
  <si>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</si>
  <si>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</si>
  <si>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</si>
  <si>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</si>
  <si>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</si>
  <si>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</si>
  <si>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</si>
  <si>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</si>
  <si>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</si>
  <si>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</si>
  <si>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</si>
  <si>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</si>
  <si>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</si>
  <si>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</si>
  <si>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</si>
  <si>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</si>
  <si>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</si>
  <si>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</si>
  <si>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</si>
  <si>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</si>
  <si>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</si>
  <si>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>Estado Flujo de Efectivo</t>
  </si>
  <si>
    <t>5</t>
  </si>
  <si>
    <t>SECRETARIO DE FINANZAS</t>
  </si>
  <si>
    <t>C.P.C. EDUARDO GARCÍA FUENTES</t>
  </si>
  <si>
    <t xml:space="preserve">            C.P.C. MA. DEL ROSARIO FLORES SALOMÓN</t>
  </si>
  <si>
    <t xml:space="preserve">                RECTOR</t>
  </si>
  <si>
    <t>TITULAR DEL ÓRGANO INTERNO DE CONTROL</t>
  </si>
  <si>
    <t>"Bajo protesta de decir verdad declaramos que los Estados Financieros y sus Notas, son razonablemente correctos y son responsabilidad del emisor"</t>
  </si>
  <si>
    <t>Sistema de Información</t>
  </si>
  <si>
    <t xml:space="preserve">           MVZ MC DÁMASO LEONARDO ANAYA ALVARADO</t>
  </si>
  <si>
    <t>Página: 2 de 2</t>
  </si>
  <si>
    <t>31 DIC 2024</t>
  </si>
  <si>
    <t xml:space="preserve"> Al 31 de Marzo de 2025</t>
  </si>
  <si>
    <t>31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</si>
</sst>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0" fillId="0" borderId="0" xfId="1" applyFont="1"/>
    <xf numFmtId="164" fontId="2" fillId="0" borderId="7" xfId="1" applyNumberFormat="1" applyFont="1" applyBorder="1" applyAlignment="1">
      <alignment vertical="top" wrapText="1"/>
    </xf>
    <xf numFmtId="164" fontId="4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8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12" fillId="0" borderId="0" xfId="0" applyFont="1"/>
    <xf numFmtId="49" fontId="10" fillId="0" borderId="0" xfId="0" applyNumberFormat="1" applyFont="1" applyAlignment="1">
      <alignment horizontal="left" vertical="center" wrapText="1" shrinkToFit="1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2" fillId="0" borderId="3" xfId="1" applyNumberFormat="1" applyFont="1" applyBorder="1" applyAlignment="1">
      <alignment vertical="top" wrapText="1"/>
    </xf>
    <xf numFmtId="0" fontId="0" fillId="0" borderId="3" xfId="0" applyBorder="1"/>
    <xf numFmtId="0" fontId="0" fillId="0" borderId="8" xfId="0" applyBorder="1"/>
    <xf numFmtId="49" fontId="9" fillId="2" borderId="2" xfId="0" applyNumberFormat="1" applyFont="1" applyFill="1" applyBorder="1" applyAlignment="1">
      <alignment horizontal="center" vertical="center" wrapText="1" shrinkToFit="1" readingOrder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164" fontId="2" fillId="0" borderId="9" xfId="1" applyNumberFormat="1" applyFont="1" applyBorder="1" applyAlignment="1">
      <alignment vertical="top" wrapText="1"/>
    </xf>
    <xf numFmtId="49" fontId="9" fillId="2" borderId="10" xfId="0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Alignment="1">
      <alignment horizontal="justify" vertical="center" wrapText="1"/>
    </xf>
    <xf numFmtId="164" fontId="13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0" fontId="13" fillId="0" borderId="0" xfId="0" applyFont="1" applyAlignment="1">
      <alignment horizont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9" fontId="9" fillId="3" borderId="8" xfId="0" applyNumberFormat="1" applyFont="1" applyFill="1" applyBorder="1" applyAlignment="1">
      <alignment horizontal="left" vertical="center" wrapText="1" shrinkToFit="1" readingOrder="1"/>
    </xf>
    <xf numFmtId="0" fontId="3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 shrinkToFit="1" readingOrder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center" wrapText="1" shrinkToFi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114301</xdr:rowOff>
    </xdr:from>
    <xdr:to>
      <xdr:col>6</xdr:col>
      <xdr:colOff>1262060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50CBB-5A00-6F37-3031-0D0AFE35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1"/>
          <a:ext cx="1738310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86</xdr:row>
      <xdr:rowOff>179294</xdr:rowOff>
    </xdr:from>
    <xdr:to>
      <xdr:col>6</xdr:col>
      <xdr:colOff>1221442</xdr:colOff>
      <xdr:row>87</xdr:row>
      <xdr:rowOff>67235</xdr:rowOff>
    </xdr:to>
    <xdr:pic>
      <xdr:nvPicPr>
        <xdr:cNvPr id="2" name="Picture4">
          <a:extLst>
            <a:ext uri="{FF2B5EF4-FFF2-40B4-BE49-F238E27FC236}">
              <a16:creationId xmlns:a16="http://schemas.microsoft.com/office/drawing/2014/main" id="{8E0280BA-6E5E-474C-9724-495A256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8" y="16506265"/>
          <a:ext cx="7575176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topLeftCell="A53" zoomScale="85" zoomScaleNormal="85" workbookViewId="0">
      <selection activeCell="B52" sqref="A52:G83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4" max="4" width="14.140625" customWidth="1"/>
    <col min="5" max="5" width="49.85546875" customWidth="1"/>
    <col min="6" max="7" width="19.140625" customWidth="1"/>
    <col min="8" max="8" width="16.85546875" bestFit="1" customWidth="1"/>
    <col min="9" max="10" width="15.140625" bestFit="1" customWidth="1"/>
  </cols>
  <sheetData>
    <row r="1" spans="1:22" ht="22.5" customHeight="1" x14ac:dyDescent="0.25">
      <c r="A1" s="10"/>
      <c r="B1" s="51" t="s">
        <v>48</v>
      </c>
      <c r="C1" s="51"/>
      <c r="D1" s="51"/>
      <c r="E1" s="51"/>
      <c r="F1" s="51"/>
      <c r="G1" s="5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0.25" customHeight="1" x14ac:dyDescent="0.25">
      <c r="A2" s="11"/>
      <c r="B2" s="54" t="s">
        <v>49</v>
      </c>
      <c r="C2" s="54"/>
      <c r="D2" s="54"/>
      <c r="E2" s="54"/>
      <c r="F2" s="54"/>
      <c r="G2" s="5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19.5" customHeight="1" x14ac:dyDescent="0.25">
      <c r="A3" s="12"/>
      <c r="B3" s="55" t="s">
        <v>61</v>
      </c>
      <c r="C3" s="55"/>
      <c r="D3" s="55"/>
      <c r="E3" s="55"/>
      <c r="F3" s="55"/>
      <c r="G3" s="5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ht="21.75" customHeight="1" x14ac:dyDescent="0.25">
      <c r="A4" s="12"/>
      <c r="B4" s="35" t="s">
        <v>50</v>
      </c>
      <c r="C4" s="35"/>
      <c r="D4" s="35"/>
      <c r="E4" s="35"/>
      <c r="F4" s="35"/>
      <c r="G4" s="3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ht="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3.7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0.25" customHeight="1" x14ac:dyDescent="0.25">
      <c r="B7" s="52" t="s">
        <v>0</v>
      </c>
      <c r="C7" s="53"/>
      <c r="D7" s="53"/>
      <c r="E7" s="53"/>
      <c r="F7" s="28" t="s">
        <v>62</v>
      </c>
      <c r="G7" s="32" t="s">
        <v>60</v>
      </c>
      <c r="H7" s="26"/>
    </row>
    <row r="8" spans="1:22" ht="20.25" customHeight="1" x14ac:dyDescent="0.25">
      <c r="B8" s="39" t="s">
        <v>1</v>
      </c>
      <c r="C8" s="40"/>
      <c r="D8" s="40"/>
      <c r="E8" s="40"/>
      <c r="F8" s="40"/>
      <c r="G8" s="49"/>
    </row>
    <row r="9" spans="1:22" x14ac:dyDescent="0.25">
      <c r="B9" s="1"/>
      <c r="C9" s="47" t="s">
        <v>2</v>
      </c>
      <c r="D9" s="47"/>
      <c r="E9" s="48"/>
      <c r="F9" s="7">
        <f>SUM(F10+F11+F12+F13+F14+F15+F16+F17+F18+F19)</f>
        <v>1628232714</v>
      </c>
      <c r="G9" s="7">
        <v>5792550150.1500006</v>
      </c>
    </row>
    <row r="10" spans="1:22" ht="16.5" customHeight="1" x14ac:dyDescent="0.25">
      <c r="B10" s="2"/>
      <c r="C10" s="33"/>
      <c r="D10" s="37" t="s">
        <v>3</v>
      </c>
      <c r="E10" s="38"/>
      <c r="F10" s="5"/>
      <c r="G10" s="5"/>
    </row>
    <row r="11" spans="1:22" ht="15.75" customHeight="1" x14ac:dyDescent="0.25">
      <c r="B11" s="2"/>
      <c r="C11" s="33"/>
      <c r="D11" s="37" t="s">
        <v>4</v>
      </c>
      <c r="E11" s="38"/>
      <c r="F11" s="5"/>
      <c r="G11" s="5"/>
    </row>
    <row r="12" spans="1:22" ht="15" customHeight="1" x14ac:dyDescent="0.25">
      <c r="B12" s="2"/>
      <c r="C12" s="33"/>
      <c r="D12" s="37" t="s">
        <v>5</v>
      </c>
      <c r="E12" s="38"/>
      <c r="F12" s="5"/>
      <c r="G12" s="5"/>
    </row>
    <row r="13" spans="1:22" ht="13.5" customHeight="1" x14ac:dyDescent="0.25">
      <c r="B13" s="2"/>
      <c r="C13" s="33"/>
      <c r="D13" s="37" t="s">
        <v>6</v>
      </c>
      <c r="E13" s="38"/>
      <c r="F13" s="5"/>
      <c r="G13" s="5"/>
    </row>
    <row r="14" spans="1:22" ht="14.25" customHeight="1" x14ac:dyDescent="0.25">
      <c r="B14" s="2"/>
      <c r="C14" s="33"/>
      <c r="D14" s="37" t="s">
        <v>7</v>
      </c>
      <c r="E14" s="38"/>
      <c r="F14" s="5">
        <v>8572800</v>
      </c>
      <c r="G14" s="5">
        <v>49254550</v>
      </c>
    </row>
    <row r="15" spans="1:22" x14ac:dyDescent="0.25">
      <c r="B15" s="2"/>
      <c r="C15" s="33"/>
      <c r="D15" s="37" t="s">
        <v>8</v>
      </c>
      <c r="E15" s="38"/>
      <c r="F15" s="5">
        <v>191585071</v>
      </c>
      <c r="G15" s="5">
        <v>413891503.58999997</v>
      </c>
    </row>
    <row r="16" spans="1:22" x14ac:dyDescent="0.25">
      <c r="B16" s="2"/>
      <c r="C16" s="33"/>
      <c r="D16" s="37" t="s">
        <v>9</v>
      </c>
      <c r="E16" s="38"/>
      <c r="F16" s="5"/>
      <c r="G16" s="5"/>
    </row>
    <row r="17" spans="2:9" ht="29.25" customHeight="1" x14ac:dyDescent="0.25">
      <c r="B17" s="2"/>
      <c r="C17" s="33"/>
      <c r="D17" s="37" t="s">
        <v>10</v>
      </c>
      <c r="E17" s="38"/>
      <c r="F17" s="5">
        <v>1390019982</v>
      </c>
      <c r="G17" s="5">
        <v>5124054561</v>
      </c>
    </row>
    <row r="18" spans="2:9" ht="29.25" customHeight="1" x14ac:dyDescent="0.25">
      <c r="B18" s="2"/>
      <c r="C18" s="33"/>
      <c r="D18" s="37" t="s">
        <v>11</v>
      </c>
      <c r="E18" s="38"/>
      <c r="F18" s="5"/>
      <c r="G18" s="5"/>
    </row>
    <row r="19" spans="2:9" ht="16.5" customHeight="1" x14ac:dyDescent="0.25">
      <c r="B19" s="2"/>
      <c r="C19" s="33"/>
      <c r="D19" s="37" t="s">
        <v>12</v>
      </c>
      <c r="E19" s="38"/>
      <c r="F19" s="5">
        <f>40356988-1970102-332025</f>
        <v>38054861</v>
      </c>
      <c r="G19" s="5">
        <v>205349535.56</v>
      </c>
      <c r="H19" s="4"/>
      <c r="I19" s="8"/>
    </row>
    <row r="20" spans="2:9" ht="12.75" customHeight="1" x14ac:dyDescent="0.25">
      <c r="B20" s="36"/>
      <c r="C20" s="37"/>
      <c r="D20" s="37"/>
      <c r="E20" s="38"/>
      <c r="F20" s="5"/>
      <c r="G20" s="5"/>
    </row>
    <row r="21" spans="2:9" ht="16.5" customHeight="1" x14ac:dyDescent="0.25">
      <c r="B21" s="1"/>
      <c r="C21" s="47" t="s">
        <v>13</v>
      </c>
      <c r="D21" s="47"/>
      <c r="E21" s="48"/>
      <c r="F21" s="7">
        <f>F22+F23+F24+F25+F26+F27+F28+F29+F30+F31+F32+F33+F34+F35+F36+F37</f>
        <v>1489157822</v>
      </c>
      <c r="G21" s="7">
        <v>5017128976.8899994</v>
      </c>
    </row>
    <row r="22" spans="2:9" ht="18" customHeight="1" x14ac:dyDescent="0.25">
      <c r="B22" s="2"/>
      <c r="C22" s="33"/>
      <c r="D22" s="37" t="s">
        <v>14</v>
      </c>
      <c r="E22" s="38"/>
      <c r="F22" s="5">
        <v>1179432471</v>
      </c>
      <c r="G22" s="5">
        <v>3686608437</v>
      </c>
    </row>
    <row r="23" spans="2:9" ht="18" customHeight="1" x14ac:dyDescent="0.25">
      <c r="B23" s="2"/>
      <c r="C23" s="33"/>
      <c r="D23" s="37" t="s">
        <v>15</v>
      </c>
      <c r="E23" s="38"/>
      <c r="F23" s="5">
        <v>30499752</v>
      </c>
      <c r="G23" s="5">
        <v>149276262</v>
      </c>
    </row>
    <row r="24" spans="2:9" ht="16.5" customHeight="1" x14ac:dyDescent="0.25">
      <c r="B24" s="2"/>
      <c r="C24" s="33"/>
      <c r="D24" s="37" t="s">
        <v>16</v>
      </c>
      <c r="E24" s="38"/>
      <c r="F24" s="5">
        <v>231700900</v>
      </c>
      <c r="G24" s="5">
        <v>941520385</v>
      </c>
    </row>
    <row r="25" spans="2:9" ht="15.75" customHeight="1" x14ac:dyDescent="0.25">
      <c r="B25" s="2"/>
      <c r="C25" s="33"/>
      <c r="D25" s="37" t="s">
        <v>17</v>
      </c>
      <c r="E25" s="38"/>
      <c r="F25" s="5"/>
      <c r="G25" s="5"/>
    </row>
    <row r="26" spans="2:9" ht="16.5" customHeight="1" x14ac:dyDescent="0.25">
      <c r="B26" s="2"/>
      <c r="C26" s="33"/>
      <c r="D26" s="37" t="s">
        <v>18</v>
      </c>
      <c r="E26" s="38"/>
      <c r="F26" s="5"/>
      <c r="G26" s="5"/>
    </row>
    <row r="27" spans="2:9" ht="18" customHeight="1" x14ac:dyDescent="0.25">
      <c r="B27" s="2"/>
      <c r="C27" s="33"/>
      <c r="D27" s="37" t="s">
        <v>19</v>
      </c>
      <c r="E27" s="38"/>
      <c r="F27" s="5"/>
      <c r="G27" s="5"/>
    </row>
    <row r="28" spans="2:9" ht="16.5" customHeight="1" x14ac:dyDescent="0.25">
      <c r="B28" s="2"/>
      <c r="C28" s="33"/>
      <c r="D28" s="37" t="s">
        <v>20</v>
      </c>
      <c r="E28" s="38"/>
      <c r="F28" s="5">
        <v>37777098</v>
      </c>
      <c r="G28" s="5">
        <v>196787061.99000001</v>
      </c>
    </row>
    <row r="29" spans="2:9" ht="18" customHeight="1" x14ac:dyDescent="0.25">
      <c r="B29" s="2"/>
      <c r="C29" s="33"/>
      <c r="D29" s="37" t="s">
        <v>21</v>
      </c>
      <c r="E29" s="38"/>
      <c r="F29" s="5"/>
      <c r="G29" s="5"/>
    </row>
    <row r="30" spans="2:9" ht="16.5" customHeight="1" x14ac:dyDescent="0.25">
      <c r="B30" s="2"/>
      <c r="C30" s="33"/>
      <c r="D30" s="37" t="s">
        <v>22</v>
      </c>
      <c r="E30" s="38"/>
      <c r="F30" s="5"/>
      <c r="G30" s="5"/>
    </row>
    <row r="31" spans="2:9" ht="16.5" customHeight="1" x14ac:dyDescent="0.25">
      <c r="B31" s="2"/>
      <c r="C31" s="33"/>
      <c r="D31" s="37" t="s">
        <v>23</v>
      </c>
      <c r="E31" s="38"/>
      <c r="F31" s="5"/>
      <c r="G31" s="5"/>
    </row>
    <row r="32" spans="2:9" ht="15.75" customHeight="1" x14ac:dyDescent="0.25">
      <c r="B32" s="2"/>
      <c r="C32" s="33"/>
      <c r="D32" s="37" t="s">
        <v>24</v>
      </c>
      <c r="E32" s="38"/>
      <c r="F32" s="5"/>
      <c r="G32" s="5"/>
    </row>
    <row r="33" spans="2:9" ht="18" customHeight="1" x14ac:dyDescent="0.25">
      <c r="B33" s="2"/>
      <c r="C33" s="33"/>
      <c r="D33" s="37" t="s">
        <v>25</v>
      </c>
      <c r="E33" s="38"/>
      <c r="F33" s="5">
        <v>9000000</v>
      </c>
      <c r="G33" s="5">
        <v>41000000</v>
      </c>
    </row>
    <row r="34" spans="2:9" ht="16.5" customHeight="1" x14ac:dyDescent="0.25">
      <c r="B34" s="2"/>
      <c r="C34" s="33"/>
      <c r="D34" s="37" t="s">
        <v>26</v>
      </c>
      <c r="E34" s="38"/>
      <c r="F34" s="5"/>
      <c r="G34" s="5"/>
    </row>
    <row r="35" spans="2:9" x14ac:dyDescent="0.25">
      <c r="B35" s="2"/>
      <c r="C35" s="33"/>
      <c r="D35" s="37" t="s">
        <v>27</v>
      </c>
      <c r="E35" s="38"/>
      <c r="F35" s="5"/>
      <c r="G35" s="5"/>
    </row>
    <row r="36" spans="2:9" ht="18" customHeight="1" x14ac:dyDescent="0.25">
      <c r="B36" s="2"/>
      <c r="C36" s="33"/>
      <c r="D36" s="37" t="s">
        <v>28</v>
      </c>
      <c r="E36" s="38"/>
      <c r="F36" s="5"/>
      <c r="G36" s="5"/>
    </row>
    <row r="37" spans="2:9" ht="18" customHeight="1" x14ac:dyDescent="0.25">
      <c r="B37" s="2"/>
      <c r="C37" s="33"/>
      <c r="D37" s="37" t="s">
        <v>29</v>
      </c>
      <c r="E37" s="38"/>
      <c r="F37" s="5">
        <v>747601</v>
      </c>
      <c r="G37" s="5">
        <v>1936830.9</v>
      </c>
      <c r="H37" s="4"/>
      <c r="I37" s="8"/>
    </row>
    <row r="38" spans="2:9" x14ac:dyDescent="0.25">
      <c r="B38" s="50" t="s">
        <v>30</v>
      </c>
      <c r="C38" s="47"/>
      <c r="D38" s="47"/>
      <c r="E38" s="48"/>
      <c r="F38" s="7">
        <f>F9-F21</f>
        <v>139074892</v>
      </c>
      <c r="G38" s="7">
        <v>775421173.26000118</v>
      </c>
      <c r="H38" s="4"/>
      <c r="I38" s="8"/>
    </row>
    <row r="39" spans="2:9" ht="10.5" customHeight="1" x14ac:dyDescent="0.25">
      <c r="B39" s="36"/>
      <c r="C39" s="37"/>
      <c r="D39" s="37"/>
      <c r="E39" s="38"/>
      <c r="F39" s="5"/>
      <c r="G39" s="5"/>
      <c r="I39" s="8">
        <f>I38-I37</f>
        <v>0</v>
      </c>
    </row>
    <row r="40" spans="2:9" ht="18.75" customHeight="1" x14ac:dyDescent="0.25">
      <c r="B40" s="39" t="s">
        <v>31</v>
      </c>
      <c r="C40" s="40"/>
      <c r="D40" s="40"/>
      <c r="E40" s="40"/>
      <c r="F40" s="40"/>
      <c r="G40" s="49"/>
    </row>
    <row r="41" spans="2:9" ht="20.25" customHeight="1" x14ac:dyDescent="0.25">
      <c r="B41" s="1"/>
      <c r="C41" s="47" t="s">
        <v>2</v>
      </c>
      <c r="D41" s="47"/>
      <c r="E41" s="48"/>
      <c r="F41" s="7">
        <f>F42+F43+F44</f>
        <v>2302127</v>
      </c>
      <c r="G41" s="7">
        <f>G42+G43+G44</f>
        <v>12547.64</v>
      </c>
    </row>
    <row r="42" spans="2:9" ht="18" customHeight="1" x14ac:dyDescent="0.25">
      <c r="B42" s="2"/>
      <c r="C42" s="33"/>
      <c r="D42" s="37" t="s">
        <v>32</v>
      </c>
      <c r="E42" s="38"/>
      <c r="F42" s="5"/>
      <c r="G42" s="5"/>
    </row>
    <row r="43" spans="2:9" ht="18" customHeight="1" x14ac:dyDescent="0.25">
      <c r="B43" s="2"/>
      <c r="C43" s="33"/>
      <c r="D43" s="37" t="s">
        <v>33</v>
      </c>
      <c r="E43" s="38"/>
      <c r="F43" s="5">
        <f>1970102+332025</f>
        <v>2302127</v>
      </c>
      <c r="G43" s="5">
        <v>0</v>
      </c>
    </row>
    <row r="44" spans="2:9" x14ac:dyDescent="0.25">
      <c r="B44" s="2"/>
      <c r="C44" s="33"/>
      <c r="D44" s="37" t="s">
        <v>34</v>
      </c>
      <c r="E44" s="38"/>
      <c r="F44" s="5">
        <v>0</v>
      </c>
      <c r="G44" s="5">
        <v>12547.64</v>
      </c>
    </row>
    <row r="45" spans="2:9" ht="10.5" customHeight="1" x14ac:dyDescent="0.25">
      <c r="B45" s="36"/>
      <c r="C45" s="37"/>
      <c r="D45" s="37"/>
      <c r="E45" s="38"/>
      <c r="F45" s="5"/>
      <c r="G45" s="5"/>
    </row>
    <row r="46" spans="2:9" ht="18.75" customHeight="1" x14ac:dyDescent="0.25">
      <c r="B46" s="1"/>
      <c r="C46" s="47" t="s">
        <v>13</v>
      </c>
      <c r="D46" s="47"/>
      <c r="E46" s="48"/>
      <c r="F46" s="7">
        <f>F47+F48+F49</f>
        <v>352007661</v>
      </c>
      <c r="G46" s="7">
        <f>G47+G48+G49</f>
        <v>314236102</v>
      </c>
    </row>
    <row r="47" spans="2:9" ht="16.5" customHeight="1" x14ac:dyDescent="0.25">
      <c r="B47" s="2"/>
      <c r="C47" s="33"/>
      <c r="D47" s="37" t="s">
        <v>32</v>
      </c>
      <c r="E47" s="38"/>
      <c r="F47" s="5">
        <f>141599575</f>
        <v>141599575</v>
      </c>
      <c r="G47" s="5">
        <v>240083589</v>
      </c>
    </row>
    <row r="48" spans="2:9" ht="18.75" customHeight="1" x14ac:dyDescent="0.25">
      <c r="B48" s="2"/>
      <c r="C48" s="33"/>
      <c r="D48" s="37" t="s">
        <v>33</v>
      </c>
      <c r="E48" s="38"/>
      <c r="F48" s="5">
        <v>210329345</v>
      </c>
      <c r="G48" s="5">
        <v>71753778</v>
      </c>
    </row>
    <row r="49" spans="1:16" ht="19.5" customHeight="1" x14ac:dyDescent="0.25">
      <c r="B49" s="2"/>
      <c r="C49" s="33"/>
      <c r="D49" s="37" t="s">
        <v>35</v>
      </c>
      <c r="E49" s="38"/>
      <c r="F49" s="5">
        <v>78741</v>
      </c>
      <c r="G49" s="5">
        <v>2398735</v>
      </c>
    </row>
    <row r="50" spans="1:16" ht="18.75" customHeight="1" x14ac:dyDescent="0.25">
      <c r="B50" s="50" t="s">
        <v>36</v>
      </c>
      <c r="C50" s="47"/>
      <c r="D50" s="47"/>
      <c r="E50" s="48"/>
      <c r="F50" s="7">
        <f>F41-F46</f>
        <v>-349705534</v>
      </c>
      <c r="G50" s="7">
        <f>G41-G46</f>
        <v>-314223554.36000001</v>
      </c>
    </row>
    <row r="51" spans="1:16" ht="17.25" customHeight="1" thickBot="1" x14ac:dyDescent="0.3">
      <c r="B51" s="44"/>
      <c r="C51" s="45"/>
      <c r="D51" s="45"/>
      <c r="E51" s="46"/>
      <c r="F51" s="31"/>
      <c r="G51" s="31"/>
    </row>
    <row r="52" spans="1:16" ht="18.75" customHeight="1" x14ac:dyDescent="0.25">
      <c r="B52" s="39" t="s">
        <v>37</v>
      </c>
      <c r="C52" s="40"/>
      <c r="D52" s="40"/>
      <c r="E52" s="40"/>
      <c r="F52" s="40"/>
      <c r="G52" s="49"/>
    </row>
    <row r="53" spans="1:16" ht="12.75" customHeight="1" x14ac:dyDescent="0.25">
      <c r="B53" s="1"/>
      <c r="C53" s="47" t="s">
        <v>2</v>
      </c>
      <c r="D53" s="47"/>
      <c r="E53" s="48"/>
      <c r="F53" s="7">
        <f>F57</f>
        <v>778978429</v>
      </c>
      <c r="G53" s="7">
        <f>G57</f>
        <v>437521191.55000001</v>
      </c>
    </row>
    <row r="54" spans="1:16" x14ac:dyDescent="0.25">
      <c r="B54" s="2"/>
      <c r="C54" s="33"/>
      <c r="D54" s="37" t="s">
        <v>38</v>
      </c>
      <c r="E54" s="38"/>
      <c r="F54" s="5"/>
      <c r="G54" s="5"/>
      <c r="H54" s="26"/>
    </row>
    <row r="55" spans="1:16" x14ac:dyDescent="0.25">
      <c r="A55" s="27"/>
      <c r="B55" s="2"/>
      <c r="C55" s="33"/>
      <c r="D55" s="33"/>
      <c r="E55" s="33" t="s">
        <v>39</v>
      </c>
      <c r="F55" s="25"/>
      <c r="G55" s="5"/>
      <c r="H55" s="26"/>
      <c r="L55" s="18"/>
      <c r="M55" s="17"/>
      <c r="N55" s="17"/>
      <c r="O55" s="17"/>
      <c r="P55" s="17"/>
    </row>
    <row r="56" spans="1:16" x14ac:dyDescent="0.25">
      <c r="B56" s="2"/>
      <c r="C56" s="33"/>
      <c r="D56" s="33"/>
      <c r="E56" s="3" t="s">
        <v>40</v>
      </c>
      <c r="F56" s="5"/>
      <c r="G56" s="5"/>
    </row>
    <row r="57" spans="1:16" x14ac:dyDescent="0.25">
      <c r="B57" s="2"/>
      <c r="C57" s="33"/>
      <c r="D57" s="37" t="s">
        <v>41</v>
      </c>
      <c r="E57" s="38"/>
      <c r="F57" s="5">
        <f>29189008+40958074+62444017+754694+397066508+42803568+32519155+6266451+62450138+124275+104402541</f>
        <v>778978429</v>
      </c>
      <c r="G57" s="5">
        <f>6726284+90295+204664+141053+46000+399176021+12713+1425688+28389877+281659.56+31244+435829+559863.99</f>
        <v>437521191.55000001</v>
      </c>
    </row>
    <row r="58" spans="1:16" x14ac:dyDescent="0.25">
      <c r="B58" s="36"/>
      <c r="C58" s="37"/>
      <c r="D58" s="37"/>
      <c r="E58" s="38"/>
      <c r="F58" s="5"/>
      <c r="G58" s="5"/>
    </row>
    <row r="59" spans="1:16" x14ac:dyDescent="0.25">
      <c r="B59" s="1"/>
      <c r="C59" s="47" t="s">
        <v>13</v>
      </c>
      <c r="D59" s="47"/>
      <c r="E59" s="48"/>
      <c r="F59" s="7">
        <f>F63</f>
        <v>305342594.22000003</v>
      </c>
      <c r="G59" s="7">
        <f>G63</f>
        <v>546655545.63999999</v>
      </c>
    </row>
    <row r="60" spans="1:16" ht="16.5" customHeight="1" x14ac:dyDescent="0.25">
      <c r="B60" s="2"/>
      <c r="C60" s="33"/>
      <c r="D60" s="37" t="s">
        <v>42</v>
      </c>
      <c r="E60" s="38"/>
      <c r="F60" s="5"/>
      <c r="G60" s="5"/>
    </row>
    <row r="61" spans="1:16" x14ac:dyDescent="0.25">
      <c r="B61" s="2"/>
      <c r="C61" s="33"/>
      <c r="D61" s="33"/>
      <c r="E61" s="3" t="s">
        <v>39</v>
      </c>
      <c r="F61" s="5"/>
      <c r="G61" s="5"/>
    </row>
    <row r="62" spans="1:16" x14ac:dyDescent="0.25">
      <c r="B62" s="2"/>
      <c r="C62" s="33"/>
      <c r="D62" s="33"/>
      <c r="E62" s="3" t="s">
        <v>40</v>
      </c>
      <c r="F62" s="5"/>
      <c r="G62" s="5"/>
    </row>
    <row r="63" spans="1:16" x14ac:dyDescent="0.25">
      <c r="B63" s="2"/>
      <c r="C63" s="33"/>
      <c r="D63" s="37" t="s">
        <v>43</v>
      </c>
      <c r="E63" s="38"/>
      <c r="F63" s="5">
        <f>60929666+5561270+2623337+20136534+136250326+77781321+8028143.22-10961043+4993040</f>
        <v>305342594.22000003</v>
      </c>
      <c r="G63" s="5">
        <f>29839436+35661301+81978298+490+399176020.64</f>
        <v>546655545.63999999</v>
      </c>
    </row>
    <row r="64" spans="1:16" ht="15.75" customHeight="1" x14ac:dyDescent="0.25">
      <c r="B64" s="39" t="s">
        <v>44</v>
      </c>
      <c r="C64" s="40"/>
      <c r="D64" s="40"/>
      <c r="E64" s="40"/>
      <c r="F64" s="13">
        <f>F53-F59</f>
        <v>473635834.77999997</v>
      </c>
      <c r="G64" s="14">
        <v>-109134354.08999997</v>
      </c>
    </row>
    <row r="65" spans="1:13" x14ac:dyDescent="0.25">
      <c r="B65" s="36"/>
      <c r="C65" s="37"/>
      <c r="D65" s="37"/>
      <c r="E65" s="38"/>
      <c r="F65" s="5"/>
      <c r="G65" s="5"/>
    </row>
    <row r="66" spans="1:13" ht="15" customHeight="1" x14ac:dyDescent="0.25">
      <c r="B66" s="39" t="s">
        <v>45</v>
      </c>
      <c r="C66" s="40"/>
      <c r="D66" s="40"/>
      <c r="E66" s="40"/>
      <c r="F66" s="13">
        <f>F38+F50+F64</f>
        <v>263005192.77999997</v>
      </c>
      <c r="G66" s="14">
        <v>352063264.81000119</v>
      </c>
    </row>
    <row r="67" spans="1:13" x14ac:dyDescent="0.25">
      <c r="B67" s="36"/>
      <c r="C67" s="37"/>
      <c r="D67" s="37"/>
      <c r="E67" s="38"/>
      <c r="F67" s="5"/>
      <c r="G67" s="5"/>
    </row>
    <row r="68" spans="1:13" ht="15" customHeight="1" x14ac:dyDescent="0.25">
      <c r="B68" s="39" t="s">
        <v>46</v>
      </c>
      <c r="C68" s="40"/>
      <c r="D68" s="40"/>
      <c r="E68" s="40"/>
      <c r="F68" s="13">
        <v>705599243</v>
      </c>
      <c r="G68" s="14">
        <v>353535978</v>
      </c>
    </row>
    <row r="69" spans="1:13" x14ac:dyDescent="0.25">
      <c r="B69" s="36"/>
      <c r="C69" s="37"/>
      <c r="D69" s="37"/>
      <c r="E69" s="38"/>
      <c r="F69" s="6"/>
      <c r="G69" s="6"/>
    </row>
    <row r="70" spans="1:13" ht="15" customHeight="1" thickBot="1" x14ac:dyDescent="0.3">
      <c r="B70" s="41" t="s">
        <v>47</v>
      </c>
      <c r="C70" s="42"/>
      <c r="D70" s="42"/>
      <c r="E70" s="42"/>
      <c r="F70" s="15">
        <f>F68+F66</f>
        <v>968604435.77999997</v>
      </c>
      <c r="G70" s="16">
        <v>705599242.81000113</v>
      </c>
      <c r="H70" s="4"/>
      <c r="I70" s="4"/>
      <c r="J70" s="8">
        <v>968604436</v>
      </c>
    </row>
    <row r="72" spans="1:13" ht="33.75" customHeight="1" x14ac:dyDescent="0.25">
      <c r="B72" s="43" t="s">
        <v>56</v>
      </c>
      <c r="C72" s="43"/>
      <c r="D72" s="43"/>
      <c r="E72" s="43"/>
      <c r="F72" s="43"/>
      <c r="G72" s="43"/>
    </row>
    <row r="73" spans="1:13" ht="33.75" customHeight="1" x14ac:dyDescent="0.25">
      <c r="B73" s="29"/>
      <c r="C73" s="29"/>
      <c r="D73" s="29"/>
      <c r="E73" s="29"/>
      <c r="F73" s="34"/>
      <c r="G73" s="29"/>
    </row>
    <row r="74" spans="1:13" ht="33.75" customHeight="1" x14ac:dyDescent="0.25">
      <c r="B74" s="29"/>
      <c r="C74" s="29"/>
      <c r="D74" s="29"/>
      <c r="E74" s="29"/>
      <c r="F74" s="29"/>
      <c r="G74" s="29"/>
    </row>
    <row r="75" spans="1:13" ht="33.75" customHeight="1" x14ac:dyDescent="0.25">
      <c r="B75" s="29"/>
      <c r="C75" s="29"/>
      <c r="D75" s="29"/>
      <c r="E75" s="29"/>
      <c r="F75" s="29"/>
      <c r="G75" s="29"/>
    </row>
    <row r="76" spans="1:13" ht="33.75" customHeight="1" x14ac:dyDescent="0.25">
      <c r="B76" s="29"/>
      <c r="C76" s="29"/>
      <c r="D76" s="29"/>
      <c r="E76" s="29"/>
      <c r="F76" s="29"/>
      <c r="G76" s="29"/>
    </row>
    <row r="77" spans="1:13" x14ac:dyDescent="0.25">
      <c r="F77" s="4"/>
    </row>
    <row r="78" spans="1:13" x14ac:dyDescent="0.25">
      <c r="F78" s="4"/>
      <c r="G78" s="9"/>
    </row>
    <row r="79" spans="1:13" ht="3.75" customHeight="1" x14ac:dyDescent="0.25">
      <c r="H79" s="8"/>
    </row>
    <row r="80" spans="1:13" ht="28.5" customHeight="1" x14ac:dyDescent="0.25">
      <c r="A80" s="35" t="s">
        <v>54</v>
      </c>
      <c r="B80" s="35"/>
      <c r="C80" s="35"/>
      <c r="D80" s="35"/>
      <c r="E80" s="20" t="s">
        <v>51</v>
      </c>
      <c r="F80" s="35" t="s">
        <v>55</v>
      </c>
      <c r="G80" s="35"/>
      <c r="H80" s="12"/>
      <c r="I80" s="19"/>
      <c r="J80" s="19"/>
      <c r="K80" s="19"/>
      <c r="L80" s="19"/>
      <c r="M80" s="19"/>
    </row>
    <row r="81" spans="1:13" ht="28.5" customHeight="1" x14ac:dyDescent="0.25">
      <c r="A81" s="21"/>
      <c r="B81" s="20"/>
      <c r="C81" s="20"/>
      <c r="D81" s="19"/>
      <c r="E81" s="20"/>
      <c r="F81" s="22"/>
      <c r="G81" s="22"/>
      <c r="H81" s="12"/>
      <c r="I81" s="19"/>
      <c r="J81" s="19"/>
      <c r="K81" s="19"/>
      <c r="L81" s="19"/>
      <c r="M81" s="19"/>
    </row>
    <row r="82" spans="1:13" x14ac:dyDescent="0.25">
      <c r="A82" s="21"/>
      <c r="B82" s="23"/>
      <c r="C82" s="23"/>
      <c r="D82" s="23"/>
      <c r="E82" s="24"/>
      <c r="F82" s="23"/>
      <c r="G82" s="21"/>
    </row>
    <row r="83" spans="1:13" ht="21.75" customHeight="1" x14ac:dyDescent="0.25">
      <c r="A83" s="35" t="s">
        <v>58</v>
      </c>
      <c r="B83" s="35"/>
      <c r="C83" s="35"/>
      <c r="D83" s="35"/>
      <c r="E83" s="20" t="s">
        <v>52</v>
      </c>
      <c r="F83" s="35" t="s">
        <v>53</v>
      </c>
      <c r="G83" s="35"/>
      <c r="H83" s="12"/>
      <c r="I83" s="12"/>
      <c r="J83" s="12"/>
      <c r="K83" s="12"/>
      <c r="L83" s="12"/>
      <c r="M83" s="12"/>
    </row>
    <row r="84" spans="1:13" ht="21.75" customHeight="1" x14ac:dyDescent="0.25">
      <c r="A84" s="20"/>
      <c r="B84" s="20"/>
      <c r="C84" s="20"/>
      <c r="D84" s="20"/>
      <c r="E84" s="20"/>
      <c r="F84" s="20"/>
      <c r="G84" s="20"/>
      <c r="H84" s="12"/>
      <c r="I84" s="12"/>
      <c r="J84" s="12"/>
      <c r="K84" s="12"/>
      <c r="L84" s="12"/>
      <c r="M84" s="12"/>
    </row>
    <row r="85" spans="1:13" ht="21.75" customHeight="1" x14ac:dyDescent="0.25">
      <c r="A85" s="20"/>
      <c r="B85" s="20"/>
      <c r="C85" s="20"/>
      <c r="D85" s="20"/>
      <c r="E85" s="20"/>
      <c r="F85" s="20"/>
      <c r="G85" s="20"/>
      <c r="H85" s="12"/>
      <c r="I85" s="12"/>
      <c r="J85" s="12"/>
      <c r="K85" s="12"/>
      <c r="L85" s="12"/>
      <c r="M85" s="12"/>
    </row>
    <row r="86" spans="1:13" ht="21.75" customHeight="1" x14ac:dyDescent="0.25">
      <c r="A86" s="20"/>
      <c r="B86" s="20"/>
      <c r="C86" s="20"/>
      <c r="D86" s="20"/>
      <c r="E86" s="20"/>
      <c r="F86" s="20"/>
      <c r="G86" s="20"/>
      <c r="H86" s="12"/>
      <c r="I86" s="12"/>
      <c r="J86" s="12"/>
      <c r="K86" s="12"/>
      <c r="L86" s="12"/>
      <c r="M86" s="12"/>
    </row>
    <row r="88" spans="1:13" ht="18.75" customHeight="1" x14ac:dyDescent="0.25">
      <c r="E88" s="30" t="s">
        <v>57</v>
      </c>
      <c r="G88" s="30" t="s">
        <v>59</v>
      </c>
    </row>
    <row r="89" spans="1:13" ht="9.75" customHeight="1" x14ac:dyDescent="0.25"/>
  </sheetData>
  <mergeCells count="69">
    <mergeCell ref="D26:E26"/>
    <mergeCell ref="D15:E15"/>
    <mergeCell ref="B2:G2"/>
    <mergeCell ref="B3:G3"/>
    <mergeCell ref="B4:G4"/>
    <mergeCell ref="D16:E16"/>
    <mergeCell ref="D17:E17"/>
    <mergeCell ref="D18:E18"/>
    <mergeCell ref="D19:E19"/>
    <mergeCell ref="B20:E20"/>
    <mergeCell ref="C21:E21"/>
    <mergeCell ref="D22:E22"/>
    <mergeCell ref="D23:E23"/>
    <mergeCell ref="D24:E24"/>
    <mergeCell ref="D25:E25"/>
    <mergeCell ref="B1:G1"/>
    <mergeCell ref="D14:E14"/>
    <mergeCell ref="B8:G8"/>
    <mergeCell ref="B7:E7"/>
    <mergeCell ref="C9:E9"/>
    <mergeCell ref="D10:E10"/>
    <mergeCell ref="D11:E11"/>
    <mergeCell ref="D12:E12"/>
    <mergeCell ref="D13:E13"/>
    <mergeCell ref="B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50:E50"/>
    <mergeCell ref="B39:E39"/>
    <mergeCell ref="C41:E41"/>
    <mergeCell ref="D42:E42"/>
    <mergeCell ref="D43:E43"/>
    <mergeCell ref="D44:E44"/>
    <mergeCell ref="B45:E45"/>
    <mergeCell ref="C46:E46"/>
    <mergeCell ref="D47:E47"/>
    <mergeCell ref="D48:E48"/>
    <mergeCell ref="D49:E49"/>
    <mergeCell ref="B40:G40"/>
    <mergeCell ref="B66:E66"/>
    <mergeCell ref="B51:E51"/>
    <mergeCell ref="C53:E53"/>
    <mergeCell ref="D54:E54"/>
    <mergeCell ref="D57:E57"/>
    <mergeCell ref="B58:E58"/>
    <mergeCell ref="C59:E59"/>
    <mergeCell ref="D60:E60"/>
    <mergeCell ref="D63:E63"/>
    <mergeCell ref="B64:E64"/>
    <mergeCell ref="B65:E65"/>
    <mergeCell ref="B52:G52"/>
    <mergeCell ref="A83:D83"/>
    <mergeCell ref="F83:G83"/>
    <mergeCell ref="B67:E67"/>
    <mergeCell ref="B68:E68"/>
    <mergeCell ref="B69:E69"/>
    <mergeCell ref="B70:E70"/>
    <mergeCell ref="F80:G80"/>
    <mergeCell ref="B72:G72"/>
    <mergeCell ref="A80:D80"/>
  </mergeCells>
  <printOptions horizontalCentered="1"/>
  <pageMargins left="0.39370078740157483" right="0.59055118110236227" top="0.74803149606299213" bottom="0.78740157480314965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3DB0BE8F81704DA5D767E3789FF582" ma:contentTypeVersion="0" ma:contentTypeDescription="Crear nuevo documento." ma:contentTypeScope="" ma:versionID="bf9e95a679bb67cb6f023536f240194f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6SWUVP667SVA-244670357-10</_dlc_DocId>
    <_dlc_DocIdUrl xmlns="87937d6b-f987-4ab3-9d7b-386aa551189b">
      <Url>https://www.uat.edu.mx/SF/LGCG/_layouts/15/DocIdRedir.aspx?ID=6SWUVP667SVA-244670357-10</Url>
      <Description>6SWUVP667SVA-244670357-10</Description>
    </_dlc_DocIdUrl>
  </documentManagement>
</p:properties>
</file>

<file path=customXml/itemProps1.xml><?xml version="1.0" encoding="utf-8"?>
<ds:datastoreItem xmlns:ds="http://schemas.openxmlformats.org/officeDocument/2006/customXml" ds:itemID="{C35512E4-FF20-4A5C-8C01-08101235BCD1}"/>
</file>

<file path=customXml/itemProps2.xml><?xml version="1.0" encoding="utf-8"?>
<ds:datastoreItem xmlns:ds="http://schemas.openxmlformats.org/officeDocument/2006/customXml" ds:itemID="{DA2DC29F-EAAF-4BBB-AC66-4CFC29CE4517}"/>
</file>

<file path=customXml/itemProps3.xml><?xml version="1.0" encoding="utf-8"?>
<ds:datastoreItem xmlns:ds="http://schemas.openxmlformats.org/officeDocument/2006/customXml" ds:itemID="{3F8BE8C5-8821-481C-8473-E2B28CD6A2A6}"/>
</file>

<file path=customXml/itemProps4.xml><?xml version="1.0" encoding="utf-8"?>
<ds:datastoreItem xmlns:ds="http://schemas.openxmlformats.org/officeDocument/2006/customXml" ds:itemID="{A2F9F0D7-8575-4F1D-9A64-FD7B12416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Contreras Alvarez Nayeli Monserrat</cp:lastModifiedBy>
  <cp:lastPrinted>2025-04-24T23:28:09Z</cp:lastPrinted>
  <dcterms:created xsi:type="dcterms:W3CDTF">2023-10-16T18:54:35Z</dcterms:created>
  <dcterms:modified xsi:type="dcterms:W3CDTF">2025-04-24T23:28:45Z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0x010100A93DB0BE8F81704DA5D767E3789FF582</vt:lpwstr>
  </property>
  <property fmtid="{D5CDD505-2E9C-101B-9397-08002B2CF9AE}" pid="3" name="_dlc_DocIdItemGuid">
    <vt:lpwstr>21bf9880-a2f0-4bcf-be4f-b9a15ffb1014</vt:lpwstr>
  </property>
</Properties>
</file>