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8.237.65.2\cuadernos\Definitivo\Cuenta Publica\2020\4 Trimestre 2020\INFORMACIÓN CONTABLE\"/>
    </mc:Choice>
  </mc:AlternateContent>
  <bookViews>
    <workbookView xWindow="0" yWindow="0" windowWidth="28800" windowHeight="11835"/>
  </bookViews>
  <sheets>
    <sheet name="05 FLUJO_EFECTIVO DEFINITIVO" sheetId="7" r:id="rId1"/>
    <sheet name="Hoja1" sheetId="8" r:id="rId2"/>
  </sheets>
  <definedNames>
    <definedName name="_xlnm.Print_Area" localSheetId="0">'05 FLUJO_EFECTIVO DEFINITIVO'!$A$1:$D$73</definedName>
    <definedName name="_xlnm.Print_Titles" localSheetId="0">'05 FLUJO_EFECTIVO DEFINITIVO'!$A:$E,'05 FLUJO_EFECTIVO DEFINITIVO'!$1:$1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7" l="1"/>
  <c r="C58" i="7"/>
  <c r="C43" i="7"/>
  <c r="D58" i="7" l="1"/>
  <c r="D54" i="7" s="1"/>
  <c r="D52" i="7"/>
  <c r="D48" i="7" s="1"/>
  <c r="D59" i="7" s="1"/>
  <c r="D41" i="7"/>
  <c r="D36" i="7"/>
  <c r="D45" i="7" s="1"/>
  <c r="D15" i="7"/>
  <c r="D3" i="7"/>
  <c r="D32" i="7" s="1"/>
  <c r="D61" i="7" l="1"/>
  <c r="D64" i="7" s="1"/>
  <c r="E12" i="8"/>
  <c r="C54" i="7" l="1"/>
  <c r="C48" i="7"/>
  <c r="C36" i="7"/>
  <c r="C15" i="7"/>
  <c r="C3" i="7"/>
  <c r="C59" i="7" l="1"/>
  <c r="C32" i="7"/>
  <c r="C41" i="7"/>
  <c r="C45" i="7" s="1"/>
  <c r="C61" i="7" l="1"/>
  <c r="C64" i="7" s="1"/>
</calcChain>
</file>

<file path=xl/sharedStrings.xml><?xml version="1.0" encoding="utf-8"?>
<sst xmlns="http://schemas.openxmlformats.org/spreadsheetml/2006/main" count="58" uniqueCount="50">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</sst>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8600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0" xfId="0" applyNumberFormat="1" applyFont="1" applyBorder="1"/>
    <xf numFmtId="0" fontId="4" fillId="0" borderId="3" xfId="0" applyFont="1" applyBorder="1" applyAlignment="1">
      <alignment vertical="center"/>
    </xf>
    <xf numFmtId="0" fontId="2" fillId="0" borderId="4" xfId="0" applyFont="1" applyBorder="1"/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vertical="center"/>
    </xf>
    <xf numFmtId="3" fontId="2" fillId="0" borderId="0" xfId="0" applyNumberFormat="1" applyFont="1"/>
    <xf numFmtId="0" fontId="4" fillId="0" borderId="1" xfId="0" applyFont="1" applyBorder="1" applyAlignment="1">
      <alignment vertical="center"/>
    </xf>
    <xf numFmtId="0" fontId="2" fillId="0" borderId="0" xfId="0" applyFont="1" applyBorder="1"/>
    <xf numFmtId="43" fontId="2" fillId="0" borderId="0" xfId="7" applyFont="1"/>
    <xf numFmtId="0" fontId="3" fillId="0" borderId="0" xfId="0" applyFont="1" applyAlignment="1">
      <alignment horizontal="center" vertical="center" wrapText="1"/>
    </xf>
    <xf numFmtId="3" fontId="5" fillId="0" borderId="6" xfId="0" applyNumberFormat="1" applyFont="1" applyBorder="1"/>
    <xf numFmtId="3" fontId="2" fillId="0" borderId="6" xfId="0" applyNumberFormat="1" applyFont="1" applyBorder="1"/>
    <xf numFmtId="3" fontId="5" fillId="0" borderId="6" xfId="0" applyNumberFormat="1" applyFont="1" applyFill="1" applyBorder="1"/>
    <xf numFmtId="3" fontId="2" fillId="0" borderId="6" xfId="0" applyNumberFormat="1" applyFont="1" applyFill="1" applyBorder="1"/>
    <xf numFmtId="3" fontId="5" fillId="0" borderId="7" xfId="0" applyNumberFormat="1" applyFont="1" applyBorder="1"/>
    <xf numFmtId="43" fontId="3" fillId="0" borderId="0" xfId="7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Border="1"/>
    <xf numFmtId="3" fontId="5" fillId="0" borderId="0" xfId="0" applyNumberFormat="1" applyFont="1"/>
    <xf numFmtId="43" fontId="10" fillId="0" borderId="0" xfId="7" applyFont="1" applyBorder="1"/>
    <xf numFmtId="0" fontId="2" fillId="0" borderId="0" xfId="0" applyFont="1" applyBorder="1" applyAlignment="1"/>
    <xf numFmtId="3" fontId="2" fillId="3" borderId="6" xfId="0" applyNumberFormat="1" applyFont="1" applyFill="1" applyBorder="1"/>
    <xf numFmtId="3" fontId="5" fillId="3" borderId="6" xfId="0" applyNumberFormat="1" applyFont="1" applyFill="1" applyBorder="1"/>
    <xf numFmtId="0" fontId="8" fillId="2" borderId="0" xfId="0" applyFont="1" applyFill="1" applyBorder="1"/>
    <xf numFmtId="0" fontId="2" fillId="2" borderId="9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3" fontId="2" fillId="0" borderId="3" xfId="0" applyNumberFormat="1" applyFont="1" applyBorder="1"/>
    <xf numFmtId="3" fontId="5" fillId="0" borderId="3" xfId="0" applyNumberFormat="1" applyFont="1" applyFill="1" applyBorder="1"/>
    <xf numFmtId="3" fontId="2" fillId="0" borderId="3" xfId="0" applyNumberFormat="1" applyFont="1" applyFill="1" applyBorder="1"/>
    <xf numFmtId="3" fontId="5" fillId="0" borderId="3" xfId="0" applyNumberFormat="1" applyFont="1" applyBorder="1"/>
    <xf numFmtId="3" fontId="5" fillId="0" borderId="1" xfId="0" applyNumberFormat="1" applyFont="1" applyBorder="1"/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3" fontId="2" fillId="0" borderId="7" xfId="0" applyNumberFormat="1" applyFont="1" applyFill="1" applyBorder="1"/>
    <xf numFmtId="3" fontId="2" fillId="0" borderId="1" xfId="0" applyNumberFormat="1" applyFont="1" applyFill="1" applyBorder="1"/>
    <xf numFmtId="0" fontId="3" fillId="0" borderId="0" xfId="0" applyFont="1" applyAlignment="1">
      <alignment horizontal="center" vertical="center" wrapText="1"/>
    </xf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70</xdr:row>
      <xdr:rowOff>47624</xdr:rowOff>
    </xdr:from>
    <xdr:to>
      <xdr:col>1</xdr:col>
      <xdr:colOff>2476500</xdr:colOff>
      <xdr:row>72</xdr:row>
      <xdr:rowOff>123824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85750" y="11525249"/>
          <a:ext cx="26384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1</xdr:col>
      <xdr:colOff>3095625</xdr:colOff>
      <xdr:row>70</xdr:row>
      <xdr:rowOff>9525</xdr:rowOff>
    </xdr:from>
    <xdr:to>
      <xdr:col>1</xdr:col>
      <xdr:colOff>5972175</xdr:colOff>
      <xdr:row>72</xdr:row>
      <xdr:rowOff>123825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543300" y="11487150"/>
          <a:ext cx="2876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SECRETARIO DE FINANZAS </a:t>
          </a:r>
          <a:endParaRPr lang="es-MX" sz="1100"/>
        </a:p>
      </xdr:txBody>
    </xdr:sp>
    <xdr:clientData/>
  </xdr:twoCellAnchor>
  <xdr:twoCellAnchor>
    <xdr:from>
      <xdr:col>1</xdr:col>
      <xdr:colOff>6400800</xdr:colOff>
      <xdr:row>69</xdr:row>
      <xdr:rowOff>161924</xdr:rowOff>
    </xdr:from>
    <xdr:to>
      <xdr:col>3</xdr:col>
      <xdr:colOff>866774</xdr:colOff>
      <xdr:row>72</xdr:row>
      <xdr:rowOff>133349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848475" y="11477624"/>
          <a:ext cx="32194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showWhiteSpace="0" view="pageLayout" zoomScale="106" zoomScaleNormal="110" zoomScalePageLayoutView="106" workbookViewId="0">
      <selection activeCell="C53" sqref="C53"/>
    </sheetView>
  </sheetViews>
  <sheetFormatPr baseColWidth="10" defaultRowHeight="12.75" x14ac:dyDescent="0.2"/>
  <cols>
    <col min="1" max="1" width="6.28515625" style="1" bestFit="1" customWidth="1"/>
    <col min="2" max="2" width="108.28515625" style="1" customWidth="1"/>
    <col min="3" max="3" width="14" style="1" customWidth="1"/>
    <col min="4" max="4" width="13" style="1" customWidth="1"/>
    <col min="5" max="5" width="1.5703125" style="1" customWidth="1"/>
    <col min="6" max="6" width="11.42578125" style="1"/>
    <col min="7" max="7" width="14.42578125" style="1" bestFit="1" customWidth="1"/>
    <col min="8" max="16384" width="11.42578125" style="1"/>
  </cols>
  <sheetData>
    <row r="1" spans="1:6" x14ac:dyDescent="0.2">
      <c r="A1" s="34"/>
      <c r="B1" s="41" t="s">
        <v>49</v>
      </c>
      <c r="C1" s="42">
        <v>2020</v>
      </c>
      <c r="D1" s="35">
        <v>2019</v>
      </c>
      <c r="E1" s="33"/>
      <c r="F1" s="17"/>
    </row>
    <row r="2" spans="1:6" x14ac:dyDescent="0.2">
      <c r="A2" s="8"/>
      <c r="B2" s="9" t="s">
        <v>48</v>
      </c>
      <c r="C2" s="21"/>
      <c r="D2" s="36"/>
      <c r="E2" s="17"/>
      <c r="F2" s="17"/>
    </row>
    <row r="3" spans="1:6" x14ac:dyDescent="0.2">
      <c r="A3" s="8"/>
      <c r="B3" s="9" t="s">
        <v>12</v>
      </c>
      <c r="C3" s="22">
        <f>SUM(C4:C14)</f>
        <v>4160459945.9699998</v>
      </c>
      <c r="D3" s="37">
        <f>SUM(D4:D14)</f>
        <v>4136685969</v>
      </c>
      <c r="E3" s="17"/>
      <c r="F3" s="17"/>
    </row>
    <row r="4" spans="1:6" x14ac:dyDescent="0.2">
      <c r="A4" s="10"/>
      <c r="B4" s="12" t="s">
        <v>47</v>
      </c>
      <c r="C4" s="23"/>
      <c r="D4" s="38"/>
      <c r="E4" s="17"/>
      <c r="F4" s="17"/>
    </row>
    <row r="5" spans="1:6" ht="12.75" customHeight="1" x14ac:dyDescent="0.2">
      <c r="A5" s="13"/>
      <c r="B5" s="12" t="s">
        <v>46</v>
      </c>
      <c r="C5" s="23"/>
      <c r="D5" s="38"/>
      <c r="E5" s="17"/>
      <c r="F5" s="17"/>
    </row>
    <row r="6" spans="1:6" ht="12.75" customHeight="1" x14ac:dyDescent="0.2">
      <c r="A6" s="13"/>
      <c r="B6" s="12" t="s">
        <v>45</v>
      </c>
      <c r="C6" s="23"/>
      <c r="D6" s="38"/>
      <c r="E6" s="17"/>
      <c r="F6" s="17"/>
    </row>
    <row r="7" spans="1:6" ht="12.75" customHeight="1" x14ac:dyDescent="0.2">
      <c r="A7" s="13"/>
      <c r="B7" s="12" t="s">
        <v>44</v>
      </c>
      <c r="C7" s="23"/>
      <c r="D7" s="38"/>
      <c r="E7" s="17"/>
      <c r="F7" s="17"/>
    </row>
    <row r="8" spans="1:6" ht="12.75" customHeight="1" x14ac:dyDescent="0.2">
      <c r="A8" s="13"/>
      <c r="B8" s="12" t="s">
        <v>43</v>
      </c>
      <c r="C8" s="23"/>
      <c r="D8" s="38"/>
      <c r="E8" s="17"/>
      <c r="F8" s="17"/>
    </row>
    <row r="9" spans="1:6" ht="12.75" customHeight="1" x14ac:dyDescent="0.2">
      <c r="A9" s="13"/>
      <c r="B9" s="12" t="s">
        <v>42</v>
      </c>
      <c r="C9" s="31">
        <v>368487322.62</v>
      </c>
      <c r="D9" s="38">
        <v>410466684</v>
      </c>
      <c r="E9" s="17"/>
      <c r="F9" s="17"/>
    </row>
    <row r="10" spans="1:6" ht="12.75" customHeight="1" x14ac:dyDescent="0.2">
      <c r="A10" s="13"/>
      <c r="B10" s="12" t="s">
        <v>41</v>
      </c>
      <c r="C10" s="31"/>
      <c r="D10" s="38"/>
      <c r="E10" s="17"/>
      <c r="F10" s="17"/>
    </row>
    <row r="11" spans="1:6" ht="25.5" x14ac:dyDescent="0.2">
      <c r="A11" s="13"/>
      <c r="B11" s="12" t="s">
        <v>40</v>
      </c>
      <c r="C11" s="31"/>
      <c r="D11" s="38"/>
      <c r="E11" s="17"/>
      <c r="F11" s="17"/>
    </row>
    <row r="12" spans="1:6" ht="12.75" customHeight="1" x14ac:dyDescent="0.2">
      <c r="A12" s="13"/>
      <c r="B12" s="12" t="s">
        <v>39</v>
      </c>
      <c r="C12" s="31">
        <v>3643234144.1500001</v>
      </c>
      <c r="D12" s="38">
        <v>3389716672</v>
      </c>
      <c r="E12" s="17"/>
      <c r="F12" s="17"/>
    </row>
    <row r="13" spans="1:6" ht="12.75" customHeight="1" x14ac:dyDescent="0.2">
      <c r="A13" s="13"/>
      <c r="B13" s="12" t="s">
        <v>38</v>
      </c>
      <c r="C13" s="31"/>
      <c r="D13" s="38"/>
      <c r="E13" s="17"/>
      <c r="F13" s="17"/>
    </row>
    <row r="14" spans="1:6" ht="12.75" customHeight="1" x14ac:dyDescent="0.2">
      <c r="A14" s="13"/>
      <c r="B14" s="12" t="s">
        <v>37</v>
      </c>
      <c r="C14" s="31">
        <v>148738479.19999999</v>
      </c>
      <c r="D14" s="38">
        <v>336502613</v>
      </c>
      <c r="E14" s="17"/>
      <c r="F14" s="17"/>
    </row>
    <row r="15" spans="1:6" ht="12.75" customHeight="1" x14ac:dyDescent="0.2">
      <c r="A15" s="14"/>
      <c r="B15" s="9" t="s">
        <v>9</v>
      </c>
      <c r="C15" s="32">
        <f>SUM(C16:C31)</f>
        <v>3848563367</v>
      </c>
      <c r="D15" s="37">
        <f>SUM(D16:D31)</f>
        <v>3986836341</v>
      </c>
      <c r="E15" s="17"/>
      <c r="F15" s="17"/>
    </row>
    <row r="16" spans="1:6" ht="12.75" customHeight="1" x14ac:dyDescent="0.2">
      <c r="A16" s="13"/>
      <c r="B16" s="12" t="s">
        <v>36</v>
      </c>
      <c r="C16" s="31">
        <v>2984832182</v>
      </c>
      <c r="D16" s="38">
        <v>2828600473</v>
      </c>
      <c r="E16" s="17"/>
      <c r="F16" s="17"/>
    </row>
    <row r="17" spans="1:6" ht="12.75" customHeight="1" x14ac:dyDescent="0.2">
      <c r="A17" s="13"/>
      <c r="B17" s="12" t="s">
        <v>35</v>
      </c>
      <c r="C17" s="31">
        <v>101137337</v>
      </c>
      <c r="D17" s="38">
        <v>120072553</v>
      </c>
      <c r="E17" s="17"/>
      <c r="F17" s="17"/>
    </row>
    <row r="18" spans="1:6" ht="12.75" customHeight="1" x14ac:dyDescent="0.2">
      <c r="A18" s="13"/>
      <c r="B18" s="12" t="s">
        <v>34</v>
      </c>
      <c r="C18" s="31">
        <v>595013450</v>
      </c>
      <c r="D18" s="38">
        <v>809292458</v>
      </c>
      <c r="E18" s="17"/>
      <c r="F18" s="17"/>
    </row>
    <row r="19" spans="1:6" ht="12.75" customHeight="1" x14ac:dyDescent="0.2">
      <c r="A19" s="13"/>
      <c r="B19" s="12" t="s">
        <v>33</v>
      </c>
      <c r="C19" s="31"/>
      <c r="D19" s="38"/>
      <c r="E19" s="17"/>
      <c r="F19" s="17"/>
    </row>
    <row r="20" spans="1:6" ht="12.75" customHeight="1" x14ac:dyDescent="0.2">
      <c r="A20" s="13"/>
      <c r="B20" s="12" t="s">
        <v>32</v>
      </c>
      <c r="C20" s="31"/>
      <c r="D20" s="38"/>
      <c r="E20" s="17"/>
      <c r="F20" s="17"/>
    </row>
    <row r="21" spans="1:6" ht="12.75" customHeight="1" x14ac:dyDescent="0.2">
      <c r="A21" s="13"/>
      <c r="B21" s="12" t="s">
        <v>31</v>
      </c>
      <c r="C21" s="31"/>
      <c r="D21" s="38"/>
      <c r="E21" s="17"/>
      <c r="F21" s="17"/>
    </row>
    <row r="22" spans="1:6" ht="12.75" customHeight="1" x14ac:dyDescent="0.2">
      <c r="A22" s="13"/>
      <c r="B22" s="12" t="s">
        <v>30</v>
      </c>
      <c r="C22" s="31">
        <v>97358781</v>
      </c>
      <c r="D22" s="38">
        <v>100695472</v>
      </c>
      <c r="E22" s="17"/>
      <c r="F22" s="17"/>
    </row>
    <row r="23" spans="1:6" ht="12.75" customHeight="1" x14ac:dyDescent="0.2">
      <c r="A23" s="13"/>
      <c r="B23" s="12" t="s">
        <v>29</v>
      </c>
      <c r="C23" s="31"/>
      <c r="D23" s="38"/>
      <c r="E23" s="17"/>
      <c r="F23" s="17"/>
    </row>
    <row r="24" spans="1:6" ht="12.75" customHeight="1" x14ac:dyDescent="0.2">
      <c r="A24" s="13"/>
      <c r="B24" s="12" t="s">
        <v>28</v>
      </c>
      <c r="C24" s="31"/>
      <c r="D24" s="38"/>
      <c r="E24" s="17"/>
      <c r="F24" s="17"/>
    </row>
    <row r="25" spans="1:6" ht="12.75" customHeight="1" x14ac:dyDescent="0.2">
      <c r="A25" s="13"/>
      <c r="B25" s="12" t="s">
        <v>27</v>
      </c>
      <c r="C25" s="31"/>
      <c r="D25" s="38"/>
      <c r="E25" s="17"/>
      <c r="F25" s="17"/>
    </row>
    <row r="26" spans="1:6" ht="12.75" customHeight="1" x14ac:dyDescent="0.2">
      <c r="A26" s="13"/>
      <c r="B26" s="12" t="s">
        <v>26</v>
      </c>
      <c r="C26" s="31"/>
      <c r="D26" s="38"/>
      <c r="E26" s="17"/>
      <c r="F26" s="17"/>
    </row>
    <row r="27" spans="1:6" ht="12.75" customHeight="1" x14ac:dyDescent="0.2">
      <c r="A27" s="13"/>
      <c r="B27" s="12" t="s">
        <v>25</v>
      </c>
      <c r="C27" s="31">
        <v>67600000</v>
      </c>
      <c r="D27" s="38">
        <v>125918140</v>
      </c>
      <c r="E27" s="17"/>
      <c r="F27" s="17"/>
    </row>
    <row r="28" spans="1:6" ht="12.75" customHeight="1" x14ac:dyDescent="0.2">
      <c r="A28" s="13"/>
      <c r="B28" s="12" t="s">
        <v>24</v>
      </c>
      <c r="C28" s="31"/>
      <c r="D28" s="38"/>
      <c r="E28" s="17"/>
      <c r="F28" s="17"/>
    </row>
    <row r="29" spans="1:6" ht="12.75" customHeight="1" x14ac:dyDescent="0.2">
      <c r="A29" s="13"/>
      <c r="B29" s="12" t="s">
        <v>23</v>
      </c>
      <c r="C29" s="31"/>
      <c r="D29" s="38"/>
      <c r="E29" s="17"/>
      <c r="F29" s="17"/>
    </row>
    <row r="30" spans="1:6" ht="12.75" customHeight="1" x14ac:dyDescent="0.2">
      <c r="A30" s="13"/>
      <c r="B30" s="12" t="s">
        <v>22</v>
      </c>
      <c r="C30" s="31"/>
      <c r="D30" s="38"/>
      <c r="E30" s="17"/>
      <c r="F30" s="17"/>
    </row>
    <row r="31" spans="1:6" ht="12.75" customHeight="1" x14ac:dyDescent="0.2">
      <c r="A31" s="13"/>
      <c r="B31" s="12" t="s">
        <v>21</v>
      </c>
      <c r="C31" s="31">
        <v>2621617</v>
      </c>
      <c r="D31" s="38">
        <v>2257245</v>
      </c>
      <c r="E31" s="17"/>
      <c r="F31" s="17"/>
    </row>
    <row r="32" spans="1:6" x14ac:dyDescent="0.2">
      <c r="A32" s="8"/>
      <c r="B32" s="7" t="s">
        <v>20</v>
      </c>
      <c r="C32" s="22">
        <f>SUM(C3-C15)</f>
        <v>311896578.96999979</v>
      </c>
      <c r="D32" s="37">
        <f>SUM(D3-D15)</f>
        <v>149849628</v>
      </c>
      <c r="E32" s="17"/>
      <c r="F32" s="17"/>
    </row>
    <row r="33" spans="1:7" x14ac:dyDescent="0.2">
      <c r="A33" s="8"/>
      <c r="B33" s="5"/>
      <c r="C33" s="23"/>
      <c r="D33" s="38"/>
      <c r="E33" s="17"/>
      <c r="F33" s="17"/>
    </row>
    <row r="34" spans="1:7" x14ac:dyDescent="0.2">
      <c r="A34" s="8"/>
      <c r="B34" s="9" t="s">
        <v>19</v>
      </c>
      <c r="C34" s="23"/>
      <c r="D34" s="38"/>
      <c r="E34" s="17"/>
      <c r="F34" s="17"/>
    </row>
    <row r="35" spans="1:7" ht="11.25" customHeight="1" x14ac:dyDescent="0.2">
      <c r="A35" s="8"/>
      <c r="B35" s="9"/>
      <c r="C35" s="23"/>
      <c r="D35" s="38"/>
      <c r="E35" s="17"/>
      <c r="F35" s="17"/>
    </row>
    <row r="36" spans="1:7" x14ac:dyDescent="0.2">
      <c r="A36" s="8"/>
      <c r="B36" s="9" t="s">
        <v>12</v>
      </c>
      <c r="C36" s="22">
        <f>SUM(C37:C39)</f>
        <v>0</v>
      </c>
      <c r="D36" s="37">
        <f>SUM(D37:D39)</f>
        <v>3917954</v>
      </c>
      <c r="E36" s="17"/>
      <c r="F36" s="17"/>
    </row>
    <row r="37" spans="1:7" x14ac:dyDescent="0.2">
      <c r="A37" s="10"/>
      <c r="B37" s="11" t="s">
        <v>17</v>
      </c>
      <c r="C37" s="23"/>
      <c r="D37" s="38"/>
      <c r="E37" s="17"/>
      <c r="F37" s="17"/>
    </row>
    <row r="38" spans="1:7" x14ac:dyDescent="0.2">
      <c r="A38" s="10"/>
      <c r="B38" s="5" t="s">
        <v>16</v>
      </c>
      <c r="C38" s="23">
        <v>0</v>
      </c>
      <c r="D38" s="38">
        <v>3917954</v>
      </c>
      <c r="E38" s="17"/>
      <c r="F38" s="17"/>
    </row>
    <row r="39" spans="1:7" x14ac:dyDescent="0.2">
      <c r="A39" s="43"/>
      <c r="B39" s="3" t="s">
        <v>18</v>
      </c>
      <c r="C39" s="44"/>
      <c r="D39" s="45"/>
      <c r="E39" s="17"/>
      <c r="F39" s="17"/>
    </row>
    <row r="40" spans="1:7" x14ac:dyDescent="0.2">
      <c r="A40" s="8"/>
      <c r="B40" s="5"/>
      <c r="C40" s="23"/>
      <c r="D40" s="38"/>
      <c r="E40" s="17"/>
      <c r="F40" s="17"/>
    </row>
    <row r="41" spans="1:7" x14ac:dyDescent="0.2">
      <c r="A41" s="8"/>
      <c r="B41" s="9" t="s">
        <v>9</v>
      </c>
      <c r="C41" s="22">
        <f>SUM(C42:C44)</f>
        <v>218286340.29000002</v>
      </c>
      <c r="D41" s="37">
        <f>SUM(D42:D44)</f>
        <v>106791017</v>
      </c>
      <c r="E41" s="17"/>
      <c r="F41" s="17"/>
    </row>
    <row r="42" spans="1:7" x14ac:dyDescent="0.2">
      <c r="A42" s="10"/>
      <c r="B42" s="5" t="s">
        <v>17</v>
      </c>
      <c r="C42" s="31">
        <v>87247352</v>
      </c>
      <c r="D42" s="38">
        <v>39302210</v>
      </c>
      <c r="E42" s="17"/>
      <c r="F42" s="17"/>
    </row>
    <row r="43" spans="1:7" x14ac:dyDescent="0.2">
      <c r="A43" s="10"/>
      <c r="B43" s="5" t="s">
        <v>16</v>
      </c>
      <c r="C43" s="31">
        <f>123267174+385922.29</f>
        <v>123653096.29000001</v>
      </c>
      <c r="D43" s="38">
        <v>66027933</v>
      </c>
      <c r="E43" s="17"/>
      <c r="F43" s="17"/>
    </row>
    <row r="44" spans="1:7" x14ac:dyDescent="0.2">
      <c r="A44" s="8"/>
      <c r="B44" s="5" t="s">
        <v>15</v>
      </c>
      <c r="C44" s="31">
        <v>7385892</v>
      </c>
      <c r="D44" s="38">
        <v>1460874</v>
      </c>
      <c r="E44" s="17"/>
      <c r="F44" s="17"/>
      <c r="G44" s="15"/>
    </row>
    <row r="45" spans="1:7" x14ac:dyDescent="0.2">
      <c r="A45" s="8"/>
      <c r="B45" s="7" t="s">
        <v>14</v>
      </c>
      <c r="C45" s="32">
        <f>SUM(C36-C41)</f>
        <v>-218286340.29000002</v>
      </c>
      <c r="D45" s="37">
        <f>SUM(D36-D41)</f>
        <v>-102873063</v>
      </c>
      <c r="E45" s="17"/>
      <c r="F45" s="17"/>
      <c r="G45" s="18"/>
    </row>
    <row r="46" spans="1:7" x14ac:dyDescent="0.2">
      <c r="A46" s="8"/>
      <c r="B46" s="5"/>
      <c r="C46" s="31"/>
      <c r="D46" s="36"/>
      <c r="E46" s="17"/>
      <c r="F46" s="17"/>
    </row>
    <row r="47" spans="1:7" x14ac:dyDescent="0.2">
      <c r="A47" s="8"/>
      <c r="B47" s="9" t="s">
        <v>13</v>
      </c>
      <c r="C47" s="31"/>
      <c r="D47" s="36"/>
      <c r="E47" s="17"/>
      <c r="F47" s="17"/>
    </row>
    <row r="48" spans="1:7" x14ac:dyDescent="0.2">
      <c r="A48" s="8"/>
      <c r="B48" s="9" t="s">
        <v>12</v>
      </c>
      <c r="C48" s="32">
        <f>SUM(C49:C52)</f>
        <v>326083382.18000007</v>
      </c>
      <c r="D48" s="39">
        <f>SUM(D49:D52)</f>
        <v>90263632.200000003</v>
      </c>
      <c r="E48" s="17"/>
      <c r="F48" s="17"/>
    </row>
    <row r="49" spans="1:7" x14ac:dyDescent="0.2">
      <c r="A49" s="8"/>
      <c r="B49" s="5" t="s">
        <v>11</v>
      </c>
      <c r="C49" s="31"/>
      <c r="D49" s="36"/>
      <c r="E49" s="17"/>
      <c r="F49" s="17"/>
    </row>
    <row r="50" spans="1:7" x14ac:dyDescent="0.2">
      <c r="A50" s="8"/>
      <c r="B50" s="5" t="s">
        <v>7</v>
      </c>
      <c r="C50" s="31"/>
      <c r="D50" s="36"/>
      <c r="E50" s="17"/>
      <c r="F50" s="17"/>
    </row>
    <row r="51" spans="1:7" x14ac:dyDescent="0.2">
      <c r="A51" s="8"/>
      <c r="B51" s="5" t="s">
        <v>6</v>
      </c>
      <c r="C51" s="31"/>
      <c r="D51" s="36"/>
      <c r="E51" s="17"/>
      <c r="F51" s="17"/>
    </row>
    <row r="52" spans="1:7" x14ac:dyDescent="0.2">
      <c r="A52" s="8"/>
      <c r="B52" s="5" t="s">
        <v>10</v>
      </c>
      <c r="C52" s="31">
        <f>1004637.69+4085032.85+21394.87+269532.37+3759838.74+3268981.2+298621+2285457.77+32073593.69+1000000+15515118.42+430624.67+61555154.41+200075037.77+440356.73</f>
        <v>326083382.18000007</v>
      </c>
      <c r="D52" s="38">
        <f>32736924.84+598837.41+1754303.29+5327967.96+2613195.63+412293.03+130632.56+44655424.69+579794.45+585984.86+868273.48</f>
        <v>90263632.200000003</v>
      </c>
      <c r="E52" s="17"/>
      <c r="F52" s="17"/>
    </row>
    <row r="53" spans="1:7" x14ac:dyDescent="0.2">
      <c r="A53" s="8"/>
      <c r="B53" s="5"/>
      <c r="C53" s="31"/>
      <c r="D53" s="36"/>
      <c r="E53" s="17"/>
      <c r="F53" s="17"/>
    </row>
    <row r="54" spans="1:7" x14ac:dyDescent="0.2">
      <c r="A54" s="8"/>
      <c r="B54" s="9" t="s">
        <v>9</v>
      </c>
      <c r="C54" s="32">
        <f>SUM(C55:C58)</f>
        <v>56758768.419999994</v>
      </c>
      <c r="D54" s="39">
        <f>SUM(D55:D58)</f>
        <v>476143511.19999999</v>
      </c>
      <c r="E54" s="17"/>
      <c r="F54" s="17"/>
    </row>
    <row r="55" spans="1:7" x14ac:dyDescent="0.2">
      <c r="A55" s="8"/>
      <c r="B55" s="5" t="s">
        <v>8</v>
      </c>
      <c r="C55" s="31"/>
      <c r="D55" s="36"/>
      <c r="E55" s="17"/>
      <c r="F55" s="17"/>
    </row>
    <row r="56" spans="1:7" x14ac:dyDescent="0.2">
      <c r="A56" s="8"/>
      <c r="B56" s="5" t="s">
        <v>7</v>
      </c>
      <c r="C56" s="31"/>
      <c r="D56" s="36"/>
      <c r="E56" s="17"/>
      <c r="F56" s="17"/>
    </row>
    <row r="57" spans="1:7" x14ac:dyDescent="0.2">
      <c r="A57" s="8"/>
      <c r="B57" s="5" t="s">
        <v>6</v>
      </c>
      <c r="C57" s="31"/>
      <c r="D57" s="36"/>
      <c r="E57" s="17"/>
      <c r="F57" s="17"/>
    </row>
    <row r="58" spans="1:7" x14ac:dyDescent="0.2">
      <c r="A58" s="8"/>
      <c r="B58" s="5" t="s">
        <v>5</v>
      </c>
      <c r="C58" s="31">
        <f>12355188.43+631315.07+1500000+6272.54+70425.12+6488657.2+367015.39+33078231.38+2261663.29</f>
        <v>56758768.419999994</v>
      </c>
      <c r="D58" s="38">
        <f>1004637.69+2456973.01+40000+1995491.84+43650787+32638497.2+1961821.78+52041193.87+42646288.93+80005776+203667889.69+6509146.43+1585414.63+5939593.13</f>
        <v>476143511.19999999</v>
      </c>
      <c r="E58" s="17"/>
      <c r="F58" s="17"/>
      <c r="G58" s="15"/>
    </row>
    <row r="59" spans="1:7" x14ac:dyDescent="0.2">
      <c r="A59" s="8"/>
      <c r="B59" s="7" t="s">
        <v>4</v>
      </c>
      <c r="C59" s="20">
        <f>SUM(C48-C54)</f>
        <v>269324613.76000005</v>
      </c>
      <c r="D59" s="39">
        <f>SUM(D48-D54)</f>
        <v>-385879879</v>
      </c>
      <c r="E59" s="17"/>
      <c r="F59" s="17"/>
    </row>
    <row r="60" spans="1:7" x14ac:dyDescent="0.2">
      <c r="A60" s="8"/>
      <c r="B60" s="5"/>
      <c r="C60" s="21"/>
      <c r="D60" s="36"/>
      <c r="E60" s="17"/>
      <c r="F60" s="17"/>
    </row>
    <row r="61" spans="1:7" x14ac:dyDescent="0.2">
      <c r="A61" s="8"/>
      <c r="B61" s="7" t="s">
        <v>3</v>
      </c>
      <c r="C61" s="21">
        <f>C32+C45+C59</f>
        <v>362934852.43999982</v>
      </c>
      <c r="D61" s="36">
        <f>D32+D45+D59</f>
        <v>-338903314</v>
      </c>
      <c r="E61" s="17"/>
      <c r="F61" s="17"/>
    </row>
    <row r="62" spans="1:7" x14ac:dyDescent="0.2">
      <c r="A62" s="8"/>
      <c r="B62" s="9"/>
      <c r="C62" s="21"/>
      <c r="D62" s="36"/>
      <c r="E62" s="17"/>
      <c r="F62" s="17"/>
    </row>
    <row r="63" spans="1:7" x14ac:dyDescent="0.2">
      <c r="A63" s="8"/>
      <c r="B63" s="7" t="s">
        <v>2</v>
      </c>
      <c r="C63" s="20">
        <v>3090413657</v>
      </c>
      <c r="D63" s="39">
        <v>3429316971</v>
      </c>
      <c r="E63" s="17"/>
      <c r="F63" s="17"/>
    </row>
    <row r="64" spans="1:7" x14ac:dyDescent="0.2">
      <c r="A64" s="4"/>
      <c r="B64" s="16" t="s">
        <v>1</v>
      </c>
      <c r="C64" s="24">
        <f>SUM(C61+C63)</f>
        <v>3453348509.4399996</v>
      </c>
      <c r="D64" s="40">
        <f>SUM(D61+D63)</f>
        <v>3090413657</v>
      </c>
      <c r="E64" s="17"/>
      <c r="F64" s="6"/>
    </row>
    <row r="65" spans="1:6" ht="12.75" customHeight="1" x14ac:dyDescent="0.2">
      <c r="A65" s="17"/>
      <c r="B65" s="17"/>
      <c r="C65" s="6"/>
      <c r="D65" s="27"/>
      <c r="E65" s="17"/>
      <c r="F65" s="17"/>
    </row>
    <row r="66" spans="1:6" x14ac:dyDescent="0.2">
      <c r="A66" s="46" t="s">
        <v>0</v>
      </c>
      <c r="B66" s="46"/>
      <c r="C66" s="46"/>
      <c r="D66" s="46"/>
      <c r="E66" s="17"/>
      <c r="F66" s="17"/>
    </row>
    <row r="67" spans="1:6" x14ac:dyDescent="0.2">
      <c r="A67" s="30"/>
      <c r="B67" s="17"/>
      <c r="C67" s="29"/>
      <c r="D67" s="27"/>
      <c r="E67" s="17"/>
      <c r="F67" s="17"/>
    </row>
    <row r="68" spans="1:6" x14ac:dyDescent="0.2">
      <c r="A68" s="30"/>
      <c r="B68" s="17"/>
      <c r="C68" s="29"/>
      <c r="D68" s="27"/>
      <c r="E68" s="17"/>
      <c r="F68" s="17"/>
    </row>
    <row r="69" spans="1:6" x14ac:dyDescent="0.2">
      <c r="A69" s="30"/>
      <c r="B69" s="17"/>
      <c r="C69" s="29"/>
      <c r="D69" s="27"/>
      <c r="E69" s="17"/>
      <c r="F69" s="17"/>
    </row>
    <row r="70" spans="1:6" x14ac:dyDescent="0.2">
      <c r="A70" s="30"/>
      <c r="B70" s="17"/>
      <c r="C70" s="29"/>
      <c r="D70" s="27"/>
      <c r="E70" s="17"/>
      <c r="F70" s="17"/>
    </row>
    <row r="71" spans="1:6" x14ac:dyDescent="0.2">
      <c r="A71" s="30"/>
      <c r="C71" s="28"/>
      <c r="D71" s="15"/>
      <c r="E71" s="17"/>
      <c r="F71" s="15"/>
    </row>
    <row r="72" spans="1:6" ht="25.5" customHeight="1" x14ac:dyDescent="0.2">
      <c r="A72" s="46"/>
      <c r="B72" s="46"/>
      <c r="C72" s="46"/>
      <c r="D72" s="46"/>
      <c r="E72" s="2"/>
    </row>
    <row r="73" spans="1:6" ht="64.5" customHeight="1" x14ac:dyDescent="0.2">
      <c r="A73" s="19"/>
      <c r="B73" s="19"/>
      <c r="C73" s="25"/>
      <c r="D73" s="26"/>
      <c r="E73" s="19"/>
    </row>
    <row r="74" spans="1:6" ht="40.5" customHeight="1" x14ac:dyDescent="0.2">
      <c r="A74" s="19"/>
      <c r="B74" s="19"/>
      <c r="C74" s="19"/>
      <c r="D74" s="19"/>
      <c r="E74" s="19"/>
    </row>
    <row r="75" spans="1:6" ht="16.5" customHeight="1" x14ac:dyDescent="0.2">
      <c r="A75" s="19"/>
      <c r="B75" s="19"/>
      <c r="C75" s="19"/>
      <c r="D75" s="19"/>
      <c r="E75" s="19"/>
    </row>
    <row r="76" spans="1:6" ht="16.5" customHeight="1" x14ac:dyDescent="0.2"/>
    <row r="77" spans="1:6" ht="16.5" customHeight="1" x14ac:dyDescent="0.2"/>
    <row r="78" spans="1:6" ht="16.5" customHeight="1" x14ac:dyDescent="0.2"/>
    <row r="79" spans="1:6" ht="16.5" customHeight="1" x14ac:dyDescent="0.2"/>
    <row r="81" spans="3:6" x14ac:dyDescent="0.2">
      <c r="C81" s="15"/>
    </row>
    <row r="96" spans="3:6" ht="12.75" customHeight="1" x14ac:dyDescent="0.2">
      <c r="F96" s="2"/>
    </row>
    <row r="97" spans="6:6" x14ac:dyDescent="0.2">
      <c r="F97" s="2"/>
    </row>
  </sheetData>
  <mergeCells count="2">
    <mergeCell ref="A72:D72"/>
    <mergeCell ref="A66:D66"/>
  </mergeCells>
  <printOptions horizontalCentered="1"/>
  <pageMargins left="0.39370078740157483" right="0.39370078740157483" top="1.6535433070866143" bottom="0.59055118110236227" header="0.59055118110236227" footer="0.19685039370078741"/>
  <pageSetup scale="90" fitToWidth="0" fitToHeight="0" orientation="landscape" r:id="rId1"/>
  <headerFooter>
    <oddHeader>&amp;C&amp;14UNIVERSIDAD AUTONOMA DE TAMAULIPAS &amp;11
&amp;12Estado de Flujos de Efectivo 
Del 01 de Enero al 31 de Diciembre de 2020
05&amp;R&amp;G</oddHeader>
    <oddFooter>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E12"/>
  <sheetViews>
    <sheetView workbookViewId="0">
      <selection activeCell="E13" sqref="E13"/>
    </sheetView>
  </sheetViews>
  <sheetFormatPr baseColWidth="10" defaultRowHeight="15" x14ac:dyDescent="0.25"/>
  <sheetData>
    <row r="8" spans="5:5" x14ac:dyDescent="0.25">
      <c r="E8">
        <v>5939593.1299999999</v>
      </c>
    </row>
    <row r="9" spans="5:5" x14ac:dyDescent="0.25">
      <c r="E9">
        <v>1585421.63</v>
      </c>
    </row>
    <row r="10" spans="5:5" x14ac:dyDescent="0.25">
      <c r="E10">
        <v>6511430.4299999997</v>
      </c>
    </row>
    <row r="12" spans="5:5" x14ac:dyDescent="0.25">
      <c r="E12">
        <f>SUM(E8:E11)</f>
        <v>14036445.189999999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Grado_x0020_Académico xmlns="444fec25-3085-41b1-8d41-d817476a79db">Doctorado</Grado_x0020_Académico>
    <_dlc_DocId xmlns="87937d6b-f987-4ab3-9d7b-386aa551189b">6SWUVP667SVA-1463937616-580</_dlc_DocId>
    <_dlc_DocIdUrl xmlns="87937d6b-f987-4ab3-9d7b-386aa551189b">
      <Url>https://w3.uat.edu.mx/SF/LGCG/_layouts/15/DocIdRedir.aspx?ID=6SWUVP667SVA-1463937616-580</Url>
      <Description>6SWUVP667SVA-1463937616-580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BC578-516D-4120-85ED-7698C3FFC09A}"/>
</file>

<file path=customXml/itemProps2.xml><?xml version="1.0" encoding="utf-8"?>
<ds:datastoreItem xmlns:ds="http://schemas.openxmlformats.org/officeDocument/2006/customXml" ds:itemID="{CA9D2CBB-5ADF-40D4-B6E9-C72D84C90A15}"/>
</file>

<file path=customXml/itemProps3.xml><?xml version="1.0" encoding="utf-8"?>
<ds:datastoreItem xmlns:ds="http://schemas.openxmlformats.org/officeDocument/2006/customXml" ds:itemID="{FF159A84-8BA8-4148-8CB9-7BF9D6664064}"/>
</file>

<file path=customXml/itemProps4.xml><?xml version="1.0" encoding="utf-8"?>
<ds:datastoreItem xmlns:ds="http://schemas.openxmlformats.org/officeDocument/2006/customXml" ds:itemID="{7A24A646-94AB-45AF-BE4E-6D69CAE245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05 FLUJO_EFECTIVO DEFINITIVO</vt:lpstr>
      <vt:lpstr>Hoja1</vt:lpstr>
      <vt:lpstr>'05 FLUJO_EFECTIVO DEFINITIVO'!Área_de_impresión</vt:lpstr>
      <vt:lpstr>'05 FLUJO_EFECTIVO DEFINITIVO'!Títulos_a_imprimir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Homero Guevara Rodriguez</dc:creator>
  <cp:lastModifiedBy>Lucio Cepeda Maria Isabel</cp:lastModifiedBy>
  <cp:lastPrinted>2021-01-25T20:39:39Z</cp:lastPrinted>
  <dcterms:created xsi:type="dcterms:W3CDTF">2015-02-12T14:35:27Z</dcterms:created>
  <dcterms:modified xsi:type="dcterms:W3CDTF">2021-01-25T20:39:41Z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58000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447225de-5a4c-4c02-958b-af09b8a08388</vt:lpwstr>
  </property>
</Properties>
</file>