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05 FLUJO_EFECTIVO DEFINITIVO" sheetId="1" r:id="rId1"/>
  </sheets>
  <definedNames>
    <definedName name="_xlnm.Print_Area" localSheetId="0">'05 FLUJO_EFECTIVO DEFINITIVO'!$A$1:$D$72</definedName>
    <definedName name="_xlnm.Print_Titles" localSheetId="0">'05 FLUJO_EFECTIVO DEFINITIVO'!$A:$E,'05 FLUJO_EFECTIVO DEFINITIVO'!$1:$1</definedName>
  </definedNames>
  <calcPr fullCalcOnLoad="1"/>
</workbook>
</file>

<file path=xl/sharedStrings.xml><?xml version="1.0" encoding="utf-8"?>
<sst xmlns="http://schemas.openxmlformats.org/spreadsheetml/2006/main" count="58" uniqueCount="50">
  <si>
    <t>"Bajo protesta de decir verdad declaramos que los Estados Financieros y sus Notas, son razonablemente correctos y son responsabilidad del emisor"</t>
  </si>
  <si>
    <t>Efectivo y Equivalentes al Efectivo al Final del Ejercicio</t>
  </si>
  <si>
    <t>Efectivo y Equivalentes al Efectivo al Inicio del Ejercicio</t>
  </si>
  <si>
    <t xml:space="preserve">Incremento/Disminución Neta en el Efectivo y Equivalentes al Efectivo </t>
  </si>
  <si>
    <t>Flujos netos de Efectivo por Actividades de Financiamiento</t>
  </si>
  <si>
    <t>Otras Aplicaciones de Financiamiento</t>
  </si>
  <si>
    <t>Externo</t>
  </si>
  <si>
    <t>Interno</t>
  </si>
  <si>
    <t>Servicios de la Deuda</t>
  </si>
  <si>
    <t>Aplicación</t>
  </si>
  <si>
    <t xml:space="preserve">   Otros Orígenes de Financiamiento</t>
  </si>
  <si>
    <t>Endeudamiento Neto</t>
  </si>
  <si>
    <t>Origen</t>
  </si>
  <si>
    <t>Flujo de Efectivo de las Actividades de Financiamiento</t>
  </si>
  <si>
    <t>Flujos Netos de Efectivo por Actividades de Inversión</t>
  </si>
  <si>
    <t>Otras Aplicaciones de Inversión</t>
  </si>
  <si>
    <t>Bienes Muebles</t>
  </si>
  <si>
    <t>Bienes Inmuebles, Infraestructura y Construcciones en Proceso</t>
  </si>
  <si>
    <t>Otros Orígenes de Inversión</t>
  </si>
  <si>
    <t xml:space="preserve">Flujos de Efectivo de las Actividades de Inversión </t>
  </si>
  <si>
    <t>Flujos Netos de Efectivo por Actividades de Operación</t>
  </si>
  <si>
    <t>Otras Aplicaciones de Operación</t>
  </si>
  <si>
    <t>Convenios</t>
  </si>
  <si>
    <t>Aportaciones</t>
  </si>
  <si>
    <t xml:space="preserve">Participaciones </t>
  </si>
  <si>
    <t>Transferencias al Exterior</t>
  </si>
  <si>
    <t>Donativos</t>
  </si>
  <si>
    <t>Transferencias a la Seguridad Social</t>
  </si>
  <si>
    <t>Transferencias a Fideicomisos, Mandatos y Contratos Análogos</t>
  </si>
  <si>
    <t>Pensiones y Jubilaciones</t>
  </si>
  <si>
    <t>Ayudas Sociales</t>
  </si>
  <si>
    <t xml:space="preserve">Subsidios y Subvenciones </t>
  </si>
  <si>
    <t>Transferencias al resto del Sector Público</t>
  </si>
  <si>
    <t>Transferencias Internas y Asignaciones al Sector Público</t>
  </si>
  <si>
    <t>Servicios Generales</t>
  </si>
  <si>
    <t>Materiales y Suministros</t>
  </si>
  <si>
    <t>Servicios Personales</t>
  </si>
  <si>
    <t>Otros Orígenes de Operación</t>
  </si>
  <si>
    <t>Transferencias, Asignaciones y Subsidios y Otras Ayudas</t>
  </si>
  <si>
    <t>Participaciones y Aportaciones</t>
  </si>
  <si>
    <t>Ingresos no Comprendidos en las Fracciones de la Ley de Ingresos Causados en Ejercicios Fiscales Anteriores Pendientes de Liquidación o Pago</t>
  </si>
  <si>
    <t>Ingresos por Venta de Bienes y Servicios</t>
  </si>
  <si>
    <t>Aprovechamientos de Tipo Corriente</t>
  </si>
  <si>
    <t>Productos de Tipo Corriente</t>
  </si>
  <si>
    <t>Derechos</t>
  </si>
  <si>
    <t>Contribuciones de mejoras</t>
  </si>
  <si>
    <t>Cuotas y Aportaciones de Seguridad Social</t>
  </si>
  <si>
    <t>Impuestos</t>
  </si>
  <si>
    <t>Flujos de Efectivo de las Actividades de Operación</t>
  </si>
  <si>
    <t>Concepto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</si>
</sst>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7"/>
      <color indexed="8"/>
      <name val="Arial"/>
      <family val="2"/>
    </font>
    <font>
      <sz val="8"/>
      <color indexed="8"/>
      <name val="Calibri"/>
      <family val="2"/>
    </font>
    <font>
      <b/>
      <sz val="10"/>
      <color indexed="22"/>
      <name val="Calibri"/>
      <family val="2"/>
    </font>
    <font>
      <sz val="10"/>
      <color indexed="22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i/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7"/>
      <color theme="1"/>
      <name val="Arial"/>
      <family val="2"/>
    </font>
    <font>
      <sz val="8"/>
      <color theme="1"/>
      <name val="Calibri"/>
      <family val="2"/>
    </font>
    <font>
      <b/>
      <sz val="10"/>
      <color theme="0" tint="-0.04997999966144562"/>
      <name val="Calibri"/>
      <family val="2"/>
    </font>
    <font>
      <sz val="10"/>
      <color theme="0" tint="-0.04997999966144562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426A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43" fillId="0" borderId="10" xfId="0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12" xfId="0" applyFont="1" applyBorder="1" applyAlignment="1">
      <alignment/>
    </xf>
    <xf numFmtId="3" fontId="43" fillId="0" borderId="0" xfId="0" applyNumberFormat="1" applyFont="1" applyBorder="1" applyAlignment="1">
      <alignment/>
    </xf>
    <xf numFmtId="0" fontId="45" fillId="0" borderId="12" xfId="0" applyFont="1" applyBorder="1" applyAlignment="1">
      <alignment vertical="center"/>
    </xf>
    <xf numFmtId="0" fontId="43" fillId="0" borderId="13" xfId="0" applyFont="1" applyBorder="1" applyAlignment="1">
      <alignment/>
    </xf>
    <xf numFmtId="0" fontId="46" fillId="0" borderId="12" xfId="0" applyFont="1" applyBorder="1" applyAlignment="1">
      <alignment vertical="center"/>
    </xf>
    <xf numFmtId="0" fontId="43" fillId="0" borderId="13" xfId="0" applyFont="1" applyBorder="1" applyAlignment="1">
      <alignment horizontal="left"/>
    </xf>
    <xf numFmtId="0" fontId="43" fillId="0" borderId="12" xfId="0" applyFont="1" applyFill="1" applyBorder="1" applyAlignment="1">
      <alignment vertical="center"/>
    </xf>
    <xf numFmtId="0" fontId="43" fillId="0" borderId="12" xfId="0" applyFont="1" applyBorder="1" applyAlignment="1">
      <alignment horizontal="justify" vertical="center"/>
    </xf>
    <xf numFmtId="0" fontId="43" fillId="0" borderId="13" xfId="0" applyFont="1" applyBorder="1" applyAlignment="1">
      <alignment horizontal="justify" vertical="center"/>
    </xf>
    <xf numFmtId="0" fontId="46" fillId="0" borderId="13" xfId="0" applyFont="1" applyBorder="1" applyAlignment="1">
      <alignment vertical="center"/>
    </xf>
    <xf numFmtId="3" fontId="43" fillId="0" borderId="0" xfId="0" applyNumberFormat="1" applyFont="1" applyAlignment="1">
      <alignment/>
    </xf>
    <xf numFmtId="0" fontId="45" fillId="0" borderId="10" xfId="0" applyFont="1" applyBorder="1" applyAlignment="1">
      <alignment vertical="center"/>
    </xf>
    <xf numFmtId="0" fontId="43" fillId="0" borderId="0" xfId="0" applyFont="1" applyBorder="1" applyAlignment="1">
      <alignment/>
    </xf>
    <xf numFmtId="43" fontId="43" fillId="0" borderId="0" xfId="48" applyFont="1" applyAlignment="1">
      <alignment/>
    </xf>
    <xf numFmtId="0" fontId="44" fillId="0" borderId="0" xfId="0" applyFont="1" applyAlignment="1">
      <alignment horizontal="center" vertical="center" wrapText="1"/>
    </xf>
    <xf numFmtId="3" fontId="46" fillId="0" borderId="14" xfId="0" applyNumberFormat="1" applyFont="1" applyBorder="1" applyAlignment="1">
      <alignment/>
    </xf>
    <xf numFmtId="3" fontId="43" fillId="0" borderId="14" xfId="0" applyNumberFormat="1" applyFont="1" applyBorder="1" applyAlignment="1">
      <alignment/>
    </xf>
    <xf numFmtId="3" fontId="46" fillId="0" borderId="14" xfId="0" applyNumberFormat="1" applyFont="1" applyFill="1" applyBorder="1" applyAlignment="1">
      <alignment/>
    </xf>
    <xf numFmtId="3" fontId="43" fillId="0" borderId="14" xfId="0" applyNumberFormat="1" applyFont="1" applyFill="1" applyBorder="1" applyAlignment="1">
      <alignment/>
    </xf>
    <xf numFmtId="3" fontId="46" fillId="0" borderId="15" xfId="0" applyNumberFormat="1" applyFont="1" applyBorder="1" applyAlignment="1">
      <alignment/>
    </xf>
    <xf numFmtId="3" fontId="47" fillId="0" borderId="0" xfId="0" applyNumberFormat="1" applyFont="1" applyBorder="1" applyAlignment="1">
      <alignment/>
    </xf>
    <xf numFmtId="3" fontId="46" fillId="0" borderId="0" xfId="0" applyNumberFormat="1" applyFont="1" applyAlignment="1">
      <alignment/>
    </xf>
    <xf numFmtId="43" fontId="48" fillId="0" borderId="0" xfId="48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11" xfId="0" applyFont="1" applyBorder="1" applyAlignment="1">
      <alignment horizontal="left"/>
    </xf>
    <xf numFmtId="0" fontId="46" fillId="0" borderId="0" xfId="0" applyFont="1" applyBorder="1" applyAlignment="1">
      <alignment/>
    </xf>
    <xf numFmtId="0" fontId="46" fillId="0" borderId="0" xfId="0" applyFont="1" applyAlignment="1">
      <alignment/>
    </xf>
    <xf numFmtId="0" fontId="46" fillId="0" borderId="13" xfId="0" applyFont="1" applyBorder="1" applyAlignment="1">
      <alignment/>
    </xf>
    <xf numFmtId="3" fontId="43" fillId="0" borderId="15" xfId="0" applyNumberFormat="1" applyFont="1" applyFill="1" applyBorder="1" applyAlignment="1">
      <alignment/>
    </xf>
    <xf numFmtId="0" fontId="43" fillId="33" borderId="16" xfId="0" applyFont="1" applyFill="1" applyBorder="1" applyAlignment="1">
      <alignment/>
    </xf>
    <xf numFmtId="0" fontId="49" fillId="33" borderId="17" xfId="0" applyFont="1" applyFill="1" applyBorder="1" applyAlignment="1">
      <alignment horizontal="center" vertical="center"/>
    </xf>
    <xf numFmtId="0" fontId="49" fillId="33" borderId="18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/>
    </xf>
    <xf numFmtId="0" fontId="44" fillId="0" borderId="0" xfId="0" applyFont="1" applyAlignment="1">
      <alignment horizontal="center" vertical="center" wrapText="1"/>
    </xf>
  </cellXfs>
  <cellStyles count="53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Moneda 3" xfId="52"/>
    <cellStyle name="Neutral" xfId="53"/>
    <cellStyle name="Normal 2" xfId="54"/>
    <cellStyle name="Normal 3" xfId="55"/>
    <cellStyle name="Normal 4" xfId="56"/>
    <cellStyle name="Normal 4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68</xdr:row>
      <xdr:rowOff>142875</xdr:rowOff>
    </xdr:from>
    <xdr:to>
      <xdr:col>1</xdr:col>
      <xdr:colOff>2457450</xdr:colOff>
      <xdr:row>72</xdr:row>
      <xdr:rowOff>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0" y="11296650"/>
          <a:ext cx="287655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RECTOR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GUILLERMO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MENDOZA CAVAZOS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2971800</xdr:colOff>
      <xdr:row>68</xdr:row>
      <xdr:rowOff>47625</xdr:rowOff>
    </xdr:from>
    <xdr:to>
      <xdr:col>1</xdr:col>
      <xdr:colOff>5934075</xdr:colOff>
      <xdr:row>72</xdr:row>
      <xdr:rowOff>0</xdr:rowOff>
    </xdr:to>
    <xdr:sp>
      <xdr:nvSpPr>
        <xdr:cNvPr id="2" name="CuadroTexto 3"/>
        <xdr:cNvSpPr txBox="1">
          <a:spLocks noChangeArrowheads="1"/>
        </xdr:cNvSpPr>
      </xdr:nvSpPr>
      <xdr:spPr>
        <a:xfrm>
          <a:off x="3390900" y="11201400"/>
          <a:ext cx="2962275" cy="1323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ENCARGADO DEL DESPACHO DE LA SECRETARIA DE FINANZAS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FRANKLIN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HUERTA CASTRO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6296025</xdr:colOff>
      <xdr:row>67</xdr:row>
      <xdr:rowOff>95250</xdr:rowOff>
    </xdr:from>
    <xdr:to>
      <xdr:col>4</xdr:col>
      <xdr:colOff>66675</xdr:colOff>
      <xdr:row>72</xdr:row>
      <xdr:rowOff>95250</xdr:rowOff>
    </xdr:to>
    <xdr:sp>
      <xdr:nvSpPr>
        <xdr:cNvPr id="3" name="CuadroTexto 4"/>
        <xdr:cNvSpPr txBox="1">
          <a:spLocks noChangeArrowheads="1"/>
        </xdr:cNvSpPr>
      </xdr:nvSpPr>
      <xdr:spPr>
        <a:xfrm>
          <a:off x="6715125" y="11087100"/>
          <a:ext cx="2590800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DEL ÓRGANO INTERNO DE CONTROL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HUMBERTO DE LA GARZA ALMAZAN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6"/>
  <sheetViews>
    <sheetView tabSelected="1" zoomScale="110" zoomScaleNormal="110" zoomScalePageLayoutView="106" workbookViewId="0" topLeftCell="A1">
      <selection activeCell="F15" sqref="F15"/>
    </sheetView>
  </sheetViews>
  <sheetFormatPr defaultColWidth="11.421875" defaultRowHeight="15"/>
  <cols>
    <col min="1" max="1" width="6.28125" style="1" bestFit="1" customWidth="1"/>
    <col min="2" max="2" width="101.8515625" style="1" customWidth="1"/>
    <col min="3" max="3" width="17.421875" style="1" bestFit="1" customWidth="1"/>
    <col min="4" max="4" width="13.00390625" style="1" customWidth="1"/>
    <col min="5" max="5" width="1.57421875" style="1" customWidth="1"/>
    <col min="6" max="6" width="11.421875" style="1" customWidth="1"/>
    <col min="7" max="7" width="14.421875" style="1" bestFit="1" customWidth="1"/>
    <col min="8" max="8" width="11.421875" style="1" customWidth="1"/>
    <col min="9" max="9" width="15.8515625" style="1" bestFit="1" customWidth="1"/>
    <col min="10" max="16384" width="11.421875" style="1" customWidth="1"/>
  </cols>
  <sheetData>
    <row r="1" spans="1:6" ht="12.75">
      <c r="A1" s="34"/>
      <c r="B1" s="35" t="s">
        <v>49</v>
      </c>
      <c r="C1" s="36">
        <v>2022</v>
      </c>
      <c r="D1" s="36">
        <v>2021</v>
      </c>
      <c r="E1" s="37"/>
      <c r="F1" s="17"/>
    </row>
    <row r="2" spans="1:6" ht="12.75">
      <c r="A2" s="8"/>
      <c r="B2" s="9" t="s">
        <v>48</v>
      </c>
      <c r="C2" s="21"/>
      <c r="D2" s="21"/>
      <c r="E2" s="17"/>
      <c r="F2" s="17"/>
    </row>
    <row r="3" spans="1:6" ht="12.75">
      <c r="A3" s="8"/>
      <c r="B3" s="9" t="s">
        <v>12</v>
      </c>
      <c r="C3" s="22">
        <f>SUM(C4:C14)</f>
        <v>1057313876</v>
      </c>
      <c r="D3" s="22">
        <f>SUM(D4:D14)</f>
        <v>4204396217</v>
      </c>
      <c r="E3" s="17"/>
      <c r="F3" s="17"/>
    </row>
    <row r="4" spans="1:6" ht="12.75">
      <c r="A4" s="10"/>
      <c r="B4" s="12" t="s">
        <v>47</v>
      </c>
      <c r="C4" s="23"/>
      <c r="D4" s="23"/>
      <c r="E4" s="17"/>
      <c r="F4" s="17"/>
    </row>
    <row r="5" spans="1:6" ht="12.75" customHeight="1">
      <c r="A5" s="13"/>
      <c r="B5" s="12" t="s">
        <v>46</v>
      </c>
      <c r="C5" s="23"/>
      <c r="D5" s="23"/>
      <c r="E5" s="17"/>
      <c r="F5" s="17"/>
    </row>
    <row r="6" spans="1:6" ht="12.75" customHeight="1">
      <c r="A6" s="13"/>
      <c r="B6" s="12" t="s">
        <v>45</v>
      </c>
      <c r="C6" s="23"/>
      <c r="D6" s="23"/>
      <c r="E6" s="17"/>
      <c r="F6" s="17"/>
    </row>
    <row r="7" spans="1:6" ht="12.75" customHeight="1">
      <c r="A7" s="13"/>
      <c r="B7" s="12" t="s">
        <v>44</v>
      </c>
      <c r="C7" s="23"/>
      <c r="D7" s="23"/>
      <c r="E7" s="17"/>
      <c r="F7" s="17"/>
    </row>
    <row r="8" spans="1:6" ht="12.75" customHeight="1">
      <c r="A8" s="13"/>
      <c r="B8" s="12" t="s">
        <v>43</v>
      </c>
      <c r="C8" s="23"/>
      <c r="D8" s="23"/>
      <c r="E8" s="17"/>
      <c r="F8" s="17"/>
    </row>
    <row r="9" spans="1:6" ht="12.75" customHeight="1">
      <c r="A9" s="13"/>
      <c r="B9" s="12" t="s">
        <v>42</v>
      </c>
      <c r="C9" s="23">
        <v>153171156</v>
      </c>
      <c r="D9" s="23">
        <v>375006458</v>
      </c>
      <c r="E9" s="17"/>
      <c r="F9" s="17"/>
    </row>
    <row r="10" spans="1:6" ht="12.75" customHeight="1">
      <c r="A10" s="13"/>
      <c r="B10" s="12" t="s">
        <v>41</v>
      </c>
      <c r="C10" s="23"/>
      <c r="D10" s="23"/>
      <c r="E10" s="17"/>
      <c r="F10" s="17"/>
    </row>
    <row r="11" spans="1:6" ht="25.5">
      <c r="A11" s="13"/>
      <c r="B11" s="12" t="s">
        <v>40</v>
      </c>
      <c r="C11" s="23"/>
      <c r="D11" s="23"/>
      <c r="E11" s="17"/>
      <c r="F11" s="17"/>
    </row>
    <row r="12" spans="1:6" ht="12.75" customHeight="1">
      <c r="A12" s="13"/>
      <c r="B12" s="12" t="s">
        <v>39</v>
      </c>
      <c r="C12" s="23">
        <v>880324530</v>
      </c>
      <c r="D12" s="23">
        <v>3672487735</v>
      </c>
      <c r="E12" s="17"/>
      <c r="F12" s="17"/>
    </row>
    <row r="13" spans="1:6" ht="12.75" customHeight="1">
      <c r="A13" s="13"/>
      <c r="B13" s="12" t="s">
        <v>38</v>
      </c>
      <c r="C13" s="23"/>
      <c r="D13" s="23"/>
      <c r="E13" s="17"/>
      <c r="F13" s="17"/>
    </row>
    <row r="14" spans="1:6" ht="12.75" customHeight="1">
      <c r="A14" s="13"/>
      <c r="B14" s="12" t="s">
        <v>37</v>
      </c>
      <c r="C14" s="23">
        <v>23818190</v>
      </c>
      <c r="D14" s="23">
        <f>156993824-91800</f>
        <v>156902024</v>
      </c>
      <c r="E14" s="17"/>
      <c r="F14" s="17"/>
    </row>
    <row r="15" spans="1:6" s="31" customFormat="1" ht="12.75" customHeight="1">
      <c r="A15" s="14"/>
      <c r="B15" s="9" t="s">
        <v>9</v>
      </c>
      <c r="C15" s="22">
        <f>SUM(C16:C31)</f>
        <v>971901096</v>
      </c>
      <c r="D15" s="22">
        <f>SUM(D16:D31)</f>
        <v>4074193133</v>
      </c>
      <c r="E15" s="30"/>
      <c r="F15" s="30"/>
    </row>
    <row r="16" spans="1:6" ht="12.75" customHeight="1">
      <c r="A16" s="13"/>
      <c r="B16" s="12" t="s">
        <v>36</v>
      </c>
      <c r="C16" s="23">
        <v>756566464</v>
      </c>
      <c r="D16" s="23">
        <v>3232628227</v>
      </c>
      <c r="E16" s="17"/>
      <c r="F16" s="17"/>
    </row>
    <row r="17" spans="1:6" ht="12.75" customHeight="1">
      <c r="A17" s="13"/>
      <c r="B17" s="12" t="s">
        <v>35</v>
      </c>
      <c r="C17" s="23">
        <v>10346536</v>
      </c>
      <c r="D17" s="23">
        <v>86984663</v>
      </c>
      <c r="E17" s="17"/>
      <c r="F17" s="17"/>
    </row>
    <row r="18" spans="1:6" ht="12.75" customHeight="1">
      <c r="A18" s="13"/>
      <c r="B18" s="12" t="s">
        <v>34</v>
      </c>
      <c r="C18" s="23">
        <v>158986194</v>
      </c>
      <c r="D18" s="23">
        <v>606000240</v>
      </c>
      <c r="E18" s="17"/>
      <c r="F18" s="17"/>
    </row>
    <row r="19" spans="1:6" ht="12.75" customHeight="1">
      <c r="A19" s="13"/>
      <c r="B19" s="12" t="s">
        <v>33</v>
      </c>
      <c r="C19" s="23"/>
      <c r="D19" s="23"/>
      <c r="E19" s="17"/>
      <c r="F19" s="17"/>
    </row>
    <row r="20" spans="1:6" ht="12.75" customHeight="1">
      <c r="A20" s="13"/>
      <c r="B20" s="12" t="s">
        <v>32</v>
      </c>
      <c r="C20" s="23"/>
      <c r="D20" s="23"/>
      <c r="E20" s="17"/>
      <c r="F20" s="17"/>
    </row>
    <row r="21" spans="1:6" ht="12.75" customHeight="1">
      <c r="A21" s="13"/>
      <c r="B21" s="12" t="s">
        <v>31</v>
      </c>
      <c r="C21" s="23"/>
      <c r="D21" s="23"/>
      <c r="E21" s="17"/>
      <c r="F21" s="17"/>
    </row>
    <row r="22" spans="1:6" ht="12.75" customHeight="1">
      <c r="A22" s="13"/>
      <c r="B22" s="12" t="s">
        <v>30</v>
      </c>
      <c r="C22" s="23">
        <v>32935979</v>
      </c>
      <c r="D22" s="23">
        <v>109500633</v>
      </c>
      <c r="E22" s="17"/>
      <c r="F22" s="17"/>
    </row>
    <row r="23" spans="1:6" ht="12.75" customHeight="1">
      <c r="A23" s="13"/>
      <c r="B23" s="12" t="s">
        <v>29</v>
      </c>
      <c r="C23" s="23"/>
      <c r="D23" s="23"/>
      <c r="E23" s="17"/>
      <c r="F23" s="17"/>
    </row>
    <row r="24" spans="1:6" ht="12.75" customHeight="1">
      <c r="A24" s="13"/>
      <c r="B24" s="12" t="s">
        <v>28</v>
      </c>
      <c r="C24" s="23"/>
      <c r="D24" s="23"/>
      <c r="E24" s="17"/>
      <c r="F24" s="17"/>
    </row>
    <row r="25" spans="1:6" ht="12.75" customHeight="1">
      <c r="A25" s="13"/>
      <c r="B25" s="12" t="s">
        <v>27</v>
      </c>
      <c r="C25" s="23"/>
      <c r="D25" s="23"/>
      <c r="E25" s="17"/>
      <c r="F25" s="17"/>
    </row>
    <row r="26" spans="1:6" ht="12.75" customHeight="1">
      <c r="A26" s="13"/>
      <c r="B26" s="12" t="s">
        <v>26</v>
      </c>
      <c r="C26" s="23"/>
      <c r="D26" s="23"/>
      <c r="E26" s="17"/>
      <c r="F26" s="17"/>
    </row>
    <row r="27" spans="1:6" ht="12.75" customHeight="1">
      <c r="A27" s="13"/>
      <c r="B27" s="12" t="s">
        <v>25</v>
      </c>
      <c r="C27" s="23">
        <v>12153105</v>
      </c>
      <c r="D27" s="23">
        <v>36154347</v>
      </c>
      <c r="E27" s="17"/>
      <c r="F27" s="17"/>
    </row>
    <row r="28" spans="1:6" ht="12.75" customHeight="1">
      <c r="A28" s="13"/>
      <c r="B28" s="12" t="s">
        <v>24</v>
      </c>
      <c r="C28" s="23"/>
      <c r="D28" s="23"/>
      <c r="E28" s="17"/>
      <c r="F28" s="17"/>
    </row>
    <row r="29" spans="1:6" ht="12.75" customHeight="1">
      <c r="A29" s="13"/>
      <c r="B29" s="12" t="s">
        <v>23</v>
      </c>
      <c r="C29" s="23"/>
      <c r="D29" s="23"/>
      <c r="E29" s="17"/>
      <c r="F29" s="17"/>
    </row>
    <row r="30" spans="1:6" ht="12.75" customHeight="1">
      <c r="A30" s="13"/>
      <c r="B30" s="12" t="s">
        <v>22</v>
      </c>
      <c r="C30" s="23"/>
      <c r="D30" s="23"/>
      <c r="E30" s="17"/>
      <c r="F30" s="17"/>
    </row>
    <row r="31" spans="1:6" ht="12.75" customHeight="1">
      <c r="A31" s="13"/>
      <c r="B31" s="12" t="s">
        <v>21</v>
      </c>
      <c r="C31" s="23">
        <v>912818</v>
      </c>
      <c r="D31" s="23">
        <v>2925023</v>
      </c>
      <c r="E31" s="17"/>
      <c r="F31" s="17"/>
    </row>
    <row r="32" spans="1:6" s="31" customFormat="1" ht="12.75">
      <c r="A32" s="32"/>
      <c r="B32" s="7" t="s">
        <v>20</v>
      </c>
      <c r="C32" s="22">
        <f>SUM(C3-C15)</f>
        <v>85412780</v>
      </c>
      <c r="D32" s="22">
        <f>SUM(D3-D15)</f>
        <v>130203084</v>
      </c>
      <c r="E32" s="30"/>
      <c r="F32" s="30"/>
    </row>
    <row r="33" spans="1:6" ht="12.75">
      <c r="A33" s="8"/>
      <c r="B33" s="5"/>
      <c r="C33" s="23"/>
      <c r="D33" s="23"/>
      <c r="E33" s="17"/>
      <c r="F33" s="17"/>
    </row>
    <row r="34" spans="1:6" ht="12.75">
      <c r="A34" s="8"/>
      <c r="B34" s="9" t="s">
        <v>19</v>
      </c>
      <c r="C34" s="23"/>
      <c r="D34" s="23"/>
      <c r="E34" s="17"/>
      <c r="F34" s="17"/>
    </row>
    <row r="35" spans="1:6" ht="11.25" customHeight="1">
      <c r="A35" s="8"/>
      <c r="B35" s="9"/>
      <c r="C35" s="23"/>
      <c r="D35" s="23"/>
      <c r="E35" s="17"/>
      <c r="F35" s="17"/>
    </row>
    <row r="36" spans="1:6" ht="12.75">
      <c r="A36" s="8"/>
      <c r="B36" s="9" t="s">
        <v>12</v>
      </c>
      <c r="C36" s="23">
        <f>SUM(C37:C39)</f>
        <v>473705</v>
      </c>
      <c r="D36" s="23">
        <f>SUM(D37:D39)</f>
        <v>91800</v>
      </c>
      <c r="E36" s="17"/>
      <c r="F36" s="17"/>
    </row>
    <row r="37" spans="1:6" ht="12.75">
      <c r="A37" s="10"/>
      <c r="B37" s="11" t="s">
        <v>17</v>
      </c>
      <c r="C37" s="23"/>
      <c r="D37" s="23"/>
      <c r="E37" s="17"/>
      <c r="F37" s="17"/>
    </row>
    <row r="38" spans="1:6" ht="12.75">
      <c r="A38" s="10"/>
      <c r="B38" s="5" t="s">
        <v>16</v>
      </c>
      <c r="C38" s="23">
        <v>473705</v>
      </c>
      <c r="D38" s="23">
        <v>91800</v>
      </c>
      <c r="E38" s="17"/>
      <c r="F38" s="17"/>
    </row>
    <row r="39" spans="1:6" ht="12.75">
      <c r="A39" s="29"/>
      <c r="B39" s="3" t="s">
        <v>18</v>
      </c>
      <c r="C39" s="33"/>
      <c r="D39" s="33"/>
      <c r="E39" s="17"/>
      <c r="F39" s="17"/>
    </row>
    <row r="40" spans="1:6" ht="12.75">
      <c r="A40" s="8"/>
      <c r="B40" s="5"/>
      <c r="C40" s="23"/>
      <c r="D40" s="23"/>
      <c r="E40" s="17"/>
      <c r="F40" s="17"/>
    </row>
    <row r="41" spans="1:6" ht="12.75">
      <c r="A41" s="8"/>
      <c r="B41" s="9" t="s">
        <v>9</v>
      </c>
      <c r="C41" s="23">
        <f>SUM(C42:C44)</f>
        <v>38124491</v>
      </c>
      <c r="D41" s="23">
        <f>SUM(D42:D44)</f>
        <v>147033679</v>
      </c>
      <c r="E41" s="17"/>
      <c r="F41" s="17"/>
    </row>
    <row r="42" spans="1:6" ht="12.75">
      <c r="A42" s="10"/>
      <c r="B42" s="5" t="s">
        <v>17</v>
      </c>
      <c r="C42" s="23">
        <v>15268916</v>
      </c>
      <c r="D42" s="23">
        <f>70548579-2004481</f>
        <v>68544098</v>
      </c>
      <c r="E42" s="17"/>
      <c r="F42" s="17"/>
    </row>
    <row r="43" spans="1:6" ht="12.75">
      <c r="A43" s="10"/>
      <c r="B43" s="5" t="s">
        <v>16</v>
      </c>
      <c r="C43" s="23">
        <v>22855575</v>
      </c>
      <c r="D43" s="23">
        <v>76004673</v>
      </c>
      <c r="E43" s="17"/>
      <c r="F43" s="17"/>
    </row>
    <row r="44" spans="1:7" ht="12.75">
      <c r="A44" s="8"/>
      <c r="B44" s="5" t="s">
        <v>15</v>
      </c>
      <c r="C44" s="23">
        <v>0</v>
      </c>
      <c r="D44" s="23">
        <v>2484908</v>
      </c>
      <c r="E44" s="17"/>
      <c r="F44" s="17"/>
      <c r="G44" s="15"/>
    </row>
    <row r="45" spans="1:7" ht="12.75">
      <c r="A45" s="8"/>
      <c r="B45" s="7" t="s">
        <v>14</v>
      </c>
      <c r="C45" s="23">
        <f>SUM(C36-C41)</f>
        <v>-37650786</v>
      </c>
      <c r="D45" s="23">
        <f>SUM(D36-D41)</f>
        <v>-146941879</v>
      </c>
      <c r="E45" s="17"/>
      <c r="F45" s="17"/>
      <c r="G45" s="18"/>
    </row>
    <row r="46" spans="1:6" ht="12.75">
      <c r="A46" s="8"/>
      <c r="B46" s="5"/>
      <c r="C46" s="23"/>
      <c r="D46" s="23"/>
      <c r="E46" s="17"/>
      <c r="F46" s="17"/>
    </row>
    <row r="47" spans="1:6" ht="12.75">
      <c r="A47" s="8"/>
      <c r="B47" s="9" t="s">
        <v>13</v>
      </c>
      <c r="C47" s="23"/>
      <c r="D47" s="23"/>
      <c r="E47" s="17"/>
      <c r="F47" s="17"/>
    </row>
    <row r="48" spans="1:6" ht="12.75">
      <c r="A48" s="8"/>
      <c r="B48" s="9" t="s">
        <v>12</v>
      </c>
      <c r="C48" s="23">
        <f>SUM(C49:C52)</f>
        <v>204464972</v>
      </c>
      <c r="D48" s="23">
        <f>SUM(D49:D52)</f>
        <v>653502650.4</v>
      </c>
      <c r="E48" s="17"/>
      <c r="F48" s="17"/>
    </row>
    <row r="49" spans="1:6" ht="12.75">
      <c r="A49" s="8"/>
      <c r="B49" s="5" t="s">
        <v>11</v>
      </c>
      <c r="C49" s="23"/>
      <c r="D49" s="23"/>
      <c r="E49" s="17"/>
      <c r="F49" s="17"/>
    </row>
    <row r="50" spans="1:6" ht="12.75">
      <c r="A50" s="8"/>
      <c r="B50" s="5" t="s">
        <v>7</v>
      </c>
      <c r="C50" s="23"/>
      <c r="D50" s="23"/>
      <c r="E50" s="17"/>
      <c r="F50" s="17"/>
    </row>
    <row r="51" spans="1:6" ht="12.75">
      <c r="A51" s="8"/>
      <c r="B51" s="5" t="s">
        <v>6</v>
      </c>
      <c r="C51" s="23"/>
      <c r="D51" s="23"/>
      <c r="E51" s="17"/>
      <c r="F51" s="17"/>
    </row>
    <row r="52" spans="1:6" ht="12.75">
      <c r="A52" s="8"/>
      <c r="B52" s="5" t="s">
        <v>10</v>
      </c>
      <c r="C52" s="23">
        <f>3219+8740251+6709085+6879019+516106+78949174+21914891+1787844+78913233+52150</f>
        <v>204464972</v>
      </c>
      <c r="D52" s="23">
        <f>80279536.7+17187.65+2858880.17+10785017.22+4987602.4+22379764.18+382046.55+7210425.4+524602190.13</f>
        <v>653502650.4</v>
      </c>
      <c r="E52" s="17"/>
      <c r="F52" s="17"/>
    </row>
    <row r="53" spans="1:6" ht="12.75">
      <c r="A53" s="8"/>
      <c r="B53" s="5"/>
      <c r="C53" s="23"/>
      <c r="D53" s="23"/>
      <c r="E53" s="17"/>
      <c r="F53" s="17"/>
    </row>
    <row r="54" spans="1:6" ht="12.75">
      <c r="A54" s="8"/>
      <c r="B54" s="9" t="s">
        <v>9</v>
      </c>
      <c r="C54" s="23">
        <f>SUM(C55:C58)</f>
        <v>273558074</v>
      </c>
      <c r="D54" s="23">
        <f>SUM(D55:D58)</f>
        <v>210732170.12</v>
      </c>
      <c r="E54" s="17"/>
      <c r="F54" s="17"/>
    </row>
    <row r="55" spans="1:6" ht="12.75">
      <c r="A55" s="8"/>
      <c r="B55" s="5" t="s">
        <v>8</v>
      </c>
      <c r="C55" s="23"/>
      <c r="D55" s="23"/>
      <c r="E55" s="17"/>
      <c r="F55" s="17"/>
    </row>
    <row r="56" spans="1:6" ht="12.75">
      <c r="A56" s="8"/>
      <c r="B56" s="5" t="s">
        <v>7</v>
      </c>
      <c r="C56" s="23"/>
      <c r="D56" s="23"/>
      <c r="E56" s="17"/>
      <c r="F56" s="17"/>
    </row>
    <row r="57" spans="1:6" ht="12.75">
      <c r="A57" s="8"/>
      <c r="B57" s="5" t="s">
        <v>6</v>
      </c>
      <c r="C57" s="23"/>
      <c r="D57" s="23"/>
      <c r="E57" s="17"/>
      <c r="F57" s="17"/>
    </row>
    <row r="58" spans="1:7" ht="12.75">
      <c r="A58" s="8"/>
      <c r="B58" s="5" t="s">
        <v>5</v>
      </c>
      <c r="C58" s="23">
        <f>78913233+60756834+3516350+2194181+24364320+27162463+31349989+793599+4500+44502605</f>
        <v>273558074</v>
      </c>
      <c r="D58" s="23">
        <f>2021681.9+48111654.67+31771006.35+360392.02+870000+62637.35+88145.7+91625953.77+4987602.4+1673165.6+27276516.65+1883046.71+367</f>
        <v>210732170.12</v>
      </c>
      <c r="E58" s="17"/>
      <c r="F58" s="17"/>
      <c r="G58" s="15"/>
    </row>
    <row r="59" spans="1:6" ht="12.75">
      <c r="A59" s="8"/>
      <c r="B59" s="7" t="s">
        <v>4</v>
      </c>
      <c r="C59" s="23">
        <f>SUM(C48-C54)</f>
        <v>-69093102</v>
      </c>
      <c r="D59" s="23">
        <f>SUM(D48-D54)</f>
        <v>442770480.28</v>
      </c>
      <c r="E59" s="17"/>
      <c r="F59" s="17"/>
    </row>
    <row r="60" spans="1:6" ht="12.75">
      <c r="A60" s="8"/>
      <c r="B60" s="5"/>
      <c r="C60" s="21"/>
      <c r="D60" s="21"/>
      <c r="E60" s="17"/>
      <c r="F60" s="17"/>
    </row>
    <row r="61" spans="1:6" ht="12.75">
      <c r="A61" s="8"/>
      <c r="B61" s="7" t="s">
        <v>3</v>
      </c>
      <c r="C61" s="21">
        <f>C32+C45+C59</f>
        <v>-21331108</v>
      </c>
      <c r="D61" s="21">
        <f>D32+D45+D59</f>
        <v>426031685.28</v>
      </c>
      <c r="E61" s="17"/>
      <c r="F61" s="17"/>
    </row>
    <row r="62" spans="1:6" ht="12.75">
      <c r="A62" s="8"/>
      <c r="B62" s="9"/>
      <c r="C62" s="21"/>
      <c r="D62" s="21"/>
      <c r="E62" s="17"/>
      <c r="F62" s="17"/>
    </row>
    <row r="63" spans="1:6" ht="12.75">
      <c r="A63" s="8"/>
      <c r="B63" s="7" t="s">
        <v>2</v>
      </c>
      <c r="C63" s="20">
        <v>3879380194</v>
      </c>
      <c r="D63" s="20">
        <v>3453348509</v>
      </c>
      <c r="E63" s="17"/>
      <c r="F63" s="17"/>
    </row>
    <row r="64" spans="1:9" ht="12.75">
      <c r="A64" s="4"/>
      <c r="B64" s="16" t="s">
        <v>1</v>
      </c>
      <c r="C64" s="24">
        <f>SUM(C61+C63)</f>
        <v>3858049086</v>
      </c>
      <c r="D64" s="24">
        <f>SUM(D61+D63)</f>
        <v>3879380194.2799997</v>
      </c>
      <c r="E64" s="17"/>
      <c r="F64" s="6"/>
      <c r="I64" s="18"/>
    </row>
    <row r="65" spans="1:6" ht="12.75" customHeight="1">
      <c r="A65" s="17"/>
      <c r="B65" s="17"/>
      <c r="C65" s="6"/>
      <c r="D65" s="25"/>
      <c r="E65" s="17"/>
      <c r="F65" s="17"/>
    </row>
    <row r="66" spans="1:6" ht="12.75">
      <c r="A66" s="38" t="s">
        <v>0</v>
      </c>
      <c r="B66" s="38"/>
      <c r="C66" s="38"/>
      <c r="D66" s="38"/>
      <c r="E66" s="17"/>
      <c r="F66" s="17"/>
    </row>
    <row r="67" spans="1:6" ht="12.75">
      <c r="A67" s="28"/>
      <c r="B67" s="17"/>
      <c r="C67" s="27"/>
      <c r="D67" s="25"/>
      <c r="E67" s="17"/>
      <c r="F67" s="17"/>
    </row>
    <row r="68" spans="1:6" ht="12.75">
      <c r="A68" s="28"/>
      <c r="B68" s="17"/>
      <c r="C68" s="27"/>
      <c r="D68" s="25"/>
      <c r="E68" s="17"/>
      <c r="F68" s="17"/>
    </row>
    <row r="69" spans="1:6" ht="12.75">
      <c r="A69" s="28"/>
      <c r="B69" s="17"/>
      <c r="C69" s="27"/>
      <c r="D69" s="25"/>
      <c r="E69" s="17"/>
      <c r="F69" s="17"/>
    </row>
    <row r="70" spans="1:6" ht="12.75">
      <c r="A70" s="28"/>
      <c r="B70" s="17"/>
      <c r="C70" s="27"/>
      <c r="D70" s="25"/>
      <c r="E70" s="17"/>
      <c r="F70" s="17"/>
    </row>
    <row r="71" spans="1:6" ht="12.75">
      <c r="A71" s="28"/>
      <c r="C71" s="26"/>
      <c r="D71" s="15"/>
      <c r="E71" s="17"/>
      <c r="F71" s="15"/>
    </row>
    <row r="72" spans="1:5" ht="69.75" customHeight="1">
      <c r="A72" s="38"/>
      <c r="B72" s="38"/>
      <c r="C72" s="38"/>
      <c r="D72" s="38"/>
      <c r="E72" s="2"/>
    </row>
    <row r="73" spans="1:5" ht="40.5" customHeight="1">
      <c r="A73" s="19"/>
      <c r="B73" s="19"/>
      <c r="C73" s="19"/>
      <c r="D73" s="19"/>
      <c r="E73" s="19"/>
    </row>
    <row r="74" spans="1:5" ht="16.5" customHeight="1">
      <c r="A74" s="19"/>
      <c r="B74" s="19"/>
      <c r="C74" s="19"/>
      <c r="D74" s="19"/>
      <c r="E74" s="19"/>
    </row>
    <row r="75" ht="16.5" customHeight="1"/>
    <row r="76" ht="16.5" customHeight="1"/>
    <row r="77" ht="16.5" customHeight="1"/>
    <row r="78" ht="16.5" customHeight="1"/>
    <row r="80" ht="12.75">
      <c r="C80" s="15"/>
    </row>
    <row r="95" ht="12.75" customHeight="1">
      <c r="F95" s="2"/>
    </row>
    <row r="96" ht="12.75">
      <c r="F96" s="2"/>
    </row>
  </sheetData>
  <sheetProtection/>
  <mergeCells count="2">
    <mergeCell ref="A72:D72"/>
    <mergeCell ref="A66:D66"/>
  </mergeCells>
  <printOptions horizontalCentered="1"/>
  <pageMargins left="0.3937007874015748" right="0.3937007874015748" top="1.6535433070866143" bottom="0.5905511811023623" header="0.5905511811023623" footer="0.1968503937007874"/>
  <pageSetup fitToHeight="0" fitToWidth="1" horizontalDpi="600" verticalDpi="600" orientation="portrait" paperSize="247" scale="14" r:id="rId3"/>
  <headerFooter>
    <oddHeader>&amp;C&amp;14UNIVERSIDAD AUTONOMA DE TAMAULIPAS &amp;11
&amp;12Estado de Flujos de Efectivo 
Del 01 de Enero al 31 de Marzo de 2022
05&amp;R&amp;G</oddHeader>
    <oddFooter>&amp;R&amp;P de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Homero Guevara Rodriguez</dc:creator>
  <cp:keywords/>
  <dc:description/>
  <cp:lastModifiedBy>Carrera Hernandez Alberto</cp:lastModifiedBy>
  <cp:lastPrinted>2022-04-11T19:19:08Z</cp:lastPrinted>
  <dcterms:created xsi:type="dcterms:W3CDTF">2015-02-12T14:35:27Z</dcterms:created>
  <dcterms:modified xsi:type="dcterms:W3CDTF">2022-04-29T19:01:14Z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  <property fmtid="{D5CDD505-2E9C-101B-9397-08002B2CF9AE}" pid="3" name="Grado Académi">
    <vt:lpwstr>Doctorado</vt:lpwstr>
  </property>
  <property fmtid="{D5CDD505-2E9C-101B-9397-08002B2CF9AE}" pid="4" name="Tipo de Actualizaci">
    <vt:lpwstr>Estudiante de Posgrado(Inscripción vigente)</vt:lpwstr>
  </property>
  <property fmtid="{D5CDD505-2E9C-101B-9397-08002B2CF9AE}" pid="5" name="Descripción de la notic">
    <vt:lpwstr/>
  </property>
  <property fmtid="{D5CDD505-2E9C-101B-9397-08002B2CF9AE}" pid="6" name="Lug">
    <vt:lpwstr/>
  </property>
  <property fmtid="{D5CDD505-2E9C-101B-9397-08002B2CF9AE}" pid="7" name="Número de Emplea">
    <vt:lpwstr/>
  </property>
  <property fmtid="{D5CDD505-2E9C-101B-9397-08002B2CF9AE}" pid="8" name="Nombre de la actividad,posgrado o even">
    <vt:lpwstr/>
  </property>
  <property fmtid="{D5CDD505-2E9C-101B-9397-08002B2CF9AE}" pid="9" name="Instituci">
    <vt:lpwstr/>
  </property>
  <property fmtid="{D5CDD505-2E9C-101B-9397-08002B2CF9AE}" pid="10" name="xd_Signatu">
    <vt:lpwstr/>
  </property>
  <property fmtid="{D5CDD505-2E9C-101B-9397-08002B2CF9AE}" pid="11" name="TemplateU">
    <vt:lpwstr/>
  </property>
  <property fmtid="{D5CDD505-2E9C-101B-9397-08002B2CF9AE}" pid="12" name="xd_Prog">
    <vt:lpwstr/>
  </property>
  <property fmtid="{D5CDD505-2E9C-101B-9397-08002B2CF9AE}" pid="13" name="Ord">
    <vt:lpwstr>1000.00000000000</vt:lpwstr>
  </property>
  <property fmtid="{D5CDD505-2E9C-101B-9397-08002B2CF9AE}" pid="14" name="_SourceU">
    <vt:lpwstr/>
  </property>
  <property fmtid="{D5CDD505-2E9C-101B-9397-08002B2CF9AE}" pid="15" name="_SharedFileInd">
    <vt:lpwstr/>
  </property>
</Properties>
</file>